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. Robert Bucki\Desktop\MINIATURA 5 05.03.2020\wyniki miniatura 5\"/>
    </mc:Choice>
  </mc:AlternateContent>
  <xr:revisionPtr revIDLastSave="0" documentId="13_ncr:1_{F91B42A7-79B4-406B-B1D5-A29B9BA8482C}" xr6:coauthVersionLast="36" xr6:coauthVersionMax="36" xr10:uidLastSave="{00000000-0000-0000-0000-000000000000}"/>
  <bookViews>
    <workbookView xWindow="0" yWindow="0" windowWidth="23040" windowHeight="9204" xr2:uid="{0BA61AD1-DEE5-4F87-8F46-572FAABFDF69}"/>
  </bookViews>
  <sheets>
    <sheet name="Haemophilus_Moraxella_Streptoc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64" i="1" l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6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33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6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63" i="1"/>
  <c r="J64" i="1"/>
  <c r="J65" i="1"/>
  <c r="O63" i="1" s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63" i="1"/>
  <c r="BE86" i="1" l="1"/>
  <c r="BE85" i="1"/>
  <c r="BE84" i="1"/>
  <c r="BI84" i="1" s="1"/>
  <c r="BE83" i="1"/>
  <c r="BF83" i="1" s="1"/>
  <c r="BF82" i="1"/>
  <c r="BE82" i="1"/>
  <c r="BI81" i="1"/>
  <c r="BH81" i="1"/>
  <c r="BM81" i="1"/>
  <c r="BE81" i="1"/>
  <c r="BF81" i="1" s="1"/>
  <c r="BF80" i="1"/>
  <c r="BE80" i="1"/>
  <c r="BE79" i="1"/>
  <c r="BI78" i="1" s="1"/>
  <c r="BJ78" i="1"/>
  <c r="BF78" i="1"/>
  <c r="BK78" i="1" s="1"/>
  <c r="BE78" i="1"/>
  <c r="BE77" i="1"/>
  <c r="BE76" i="1"/>
  <c r="BE75" i="1"/>
  <c r="BE74" i="1"/>
  <c r="BE73" i="1"/>
  <c r="BE72" i="1"/>
  <c r="BE71" i="1"/>
  <c r="BF71" i="1" s="1"/>
  <c r="BE70" i="1"/>
  <c r="BE69" i="1"/>
  <c r="BF69" i="1" s="1"/>
  <c r="BE68" i="1"/>
  <c r="BE67" i="1"/>
  <c r="BE66" i="1"/>
  <c r="BE65" i="1"/>
  <c r="BE64" i="1"/>
  <c r="BE63" i="1"/>
  <c r="AN86" i="1"/>
  <c r="AO86" i="1" s="1"/>
  <c r="AN85" i="1"/>
  <c r="AT84" i="1"/>
  <c r="AO84" i="1"/>
  <c r="AS84" i="1" s="1"/>
  <c r="AN84" i="1"/>
  <c r="AR84" i="1" s="1"/>
  <c r="AO83" i="1"/>
  <c r="AN83" i="1"/>
  <c r="AN82" i="1"/>
  <c r="AO82" i="1" s="1"/>
  <c r="AN81" i="1"/>
  <c r="AR81" i="1" s="1"/>
  <c r="AN80" i="1"/>
  <c r="AU78" i="1" s="1"/>
  <c r="AO79" i="1"/>
  <c r="AN79" i="1"/>
  <c r="AR78" i="1"/>
  <c r="AV78" i="1"/>
  <c r="AN78" i="1"/>
  <c r="AQ78" i="1" s="1"/>
  <c r="AN77" i="1"/>
  <c r="AN76" i="1"/>
  <c r="AO76" i="1" s="1"/>
  <c r="AR75" i="1"/>
  <c r="AN75" i="1"/>
  <c r="AN74" i="1"/>
  <c r="AN73" i="1"/>
  <c r="AQ72" i="1" s="1"/>
  <c r="AN72" i="1"/>
  <c r="AN71" i="1"/>
  <c r="AN70" i="1"/>
  <c r="AN69" i="1"/>
  <c r="AN68" i="1"/>
  <c r="AO68" i="1" s="1"/>
  <c r="AN67" i="1"/>
  <c r="AN66" i="1"/>
  <c r="AO66" i="1" s="1"/>
  <c r="AN65" i="1"/>
  <c r="AN64" i="1"/>
  <c r="AN63" i="1"/>
  <c r="X86" i="1"/>
  <c r="X85" i="1"/>
  <c r="X84" i="1"/>
  <c r="AB84" i="1" s="1"/>
  <c r="X83" i="1"/>
  <c r="Y83" i="1" s="1"/>
  <c r="Y82" i="1"/>
  <c r="X82" i="1"/>
  <c r="X81" i="1"/>
  <c r="AB81" i="1" s="1"/>
  <c r="Y80" i="1"/>
  <c r="X80" i="1"/>
  <c r="X79" i="1"/>
  <c r="AB78" i="1" s="1"/>
  <c r="AD78" i="1"/>
  <c r="AC78" i="1"/>
  <c r="Y78" i="1"/>
  <c r="X78" i="1"/>
  <c r="AA78" i="1" s="1"/>
  <c r="X77" i="1"/>
  <c r="X76" i="1"/>
  <c r="X75" i="1"/>
  <c r="AA75" i="1" s="1"/>
  <c r="X74" i="1"/>
  <c r="X73" i="1"/>
  <c r="Y73" i="1" s="1"/>
  <c r="X72" i="1"/>
  <c r="X71" i="1"/>
  <c r="X70" i="1"/>
  <c r="Y70" i="1" s="1"/>
  <c r="X69" i="1"/>
  <c r="X68" i="1"/>
  <c r="Y68" i="1" s="1"/>
  <c r="X67" i="1"/>
  <c r="X66" i="1"/>
  <c r="Y66" i="1" s="1"/>
  <c r="X65" i="1"/>
  <c r="X64" i="1"/>
  <c r="Y64" i="1" s="1"/>
  <c r="X63" i="1"/>
  <c r="Y63" i="1" s="1"/>
  <c r="I86" i="1"/>
  <c r="H86" i="1"/>
  <c r="I85" i="1"/>
  <c r="H85" i="1"/>
  <c r="L84" i="1"/>
  <c r="H84" i="1"/>
  <c r="K84" i="1" s="1"/>
  <c r="H83" i="1"/>
  <c r="I83" i="1" s="1"/>
  <c r="H82" i="1"/>
  <c r="I82" i="1" s="1"/>
  <c r="L81" i="1"/>
  <c r="H81" i="1"/>
  <c r="H80" i="1"/>
  <c r="I79" i="1"/>
  <c r="H79" i="1"/>
  <c r="L78" i="1"/>
  <c r="K78" i="1"/>
  <c r="H78" i="1"/>
  <c r="I78" i="1" s="1"/>
  <c r="H77" i="1"/>
  <c r="H76" i="1"/>
  <c r="I75" i="1"/>
  <c r="N75" i="1" s="1"/>
  <c r="H75" i="1"/>
  <c r="H74" i="1"/>
  <c r="H73" i="1"/>
  <c r="I73" i="1" s="1"/>
  <c r="H72" i="1"/>
  <c r="H71" i="1"/>
  <c r="H70" i="1"/>
  <c r="H69" i="1"/>
  <c r="I69" i="1" s="1"/>
  <c r="H68" i="1"/>
  <c r="I68" i="1" s="1"/>
  <c r="H67" i="1"/>
  <c r="H66" i="1"/>
  <c r="H65" i="1"/>
  <c r="I65" i="1" s="1"/>
  <c r="H64" i="1"/>
  <c r="H63" i="1"/>
  <c r="BF68" i="1" l="1"/>
  <c r="BH75" i="1"/>
  <c r="BI66" i="1"/>
  <c r="BI75" i="1"/>
  <c r="BH72" i="1"/>
  <c r="BM66" i="1"/>
  <c r="BF70" i="1"/>
  <c r="BK69" i="1" s="1"/>
  <c r="BF66" i="1"/>
  <c r="BI63" i="1"/>
  <c r="BM78" i="1"/>
  <c r="BM72" i="1"/>
  <c r="BL72" i="1"/>
  <c r="BJ81" i="1"/>
  <c r="BK81" i="1"/>
  <c r="BJ69" i="1"/>
  <c r="BF63" i="1"/>
  <c r="BF67" i="1"/>
  <c r="BH69" i="1"/>
  <c r="BI72" i="1"/>
  <c r="BF77" i="1"/>
  <c r="BL81" i="1"/>
  <c r="BF64" i="1"/>
  <c r="BH66" i="1"/>
  <c r="BI69" i="1"/>
  <c r="BF74" i="1"/>
  <c r="BF84" i="1"/>
  <c r="BH63" i="1"/>
  <c r="BF85" i="1"/>
  <c r="BH84" i="1"/>
  <c r="BF65" i="1"/>
  <c r="BF75" i="1"/>
  <c r="BF79" i="1"/>
  <c r="BF72" i="1"/>
  <c r="BF76" i="1"/>
  <c r="BH78" i="1"/>
  <c r="BL78" i="1"/>
  <c r="BF86" i="1"/>
  <c r="AR63" i="1"/>
  <c r="AO64" i="1"/>
  <c r="AO69" i="1"/>
  <c r="AO73" i="1"/>
  <c r="AU72" i="1"/>
  <c r="AO65" i="1"/>
  <c r="AR69" i="1"/>
  <c r="AV75" i="1"/>
  <c r="AO75" i="1"/>
  <c r="AQ75" i="1"/>
  <c r="AU75" i="1"/>
  <c r="AT72" i="1"/>
  <c r="AS72" i="1"/>
  <c r="AO80" i="1"/>
  <c r="AO63" i="1"/>
  <c r="AO67" i="1"/>
  <c r="AT66" i="1" s="1"/>
  <c r="AQ69" i="1"/>
  <c r="AU69" i="1"/>
  <c r="AR72" i="1"/>
  <c r="AO77" i="1"/>
  <c r="AQ66" i="1"/>
  <c r="AQ63" i="1"/>
  <c r="AR66" i="1"/>
  <c r="AO71" i="1"/>
  <c r="AO81" i="1"/>
  <c r="AO85" i="1"/>
  <c r="AO70" i="1"/>
  <c r="AO78" i="1"/>
  <c r="AQ84" i="1"/>
  <c r="AQ81" i="1"/>
  <c r="AA69" i="1"/>
  <c r="AB72" i="1"/>
  <c r="AB69" i="1"/>
  <c r="AB75" i="1"/>
  <c r="AB66" i="1"/>
  <c r="Y69" i="1"/>
  <c r="AA72" i="1"/>
  <c r="Y77" i="1"/>
  <c r="Y84" i="1"/>
  <c r="AA63" i="1"/>
  <c r="Y71" i="1"/>
  <c r="AF72" i="1"/>
  <c r="Y81" i="1"/>
  <c r="Y85" i="1"/>
  <c r="Y74" i="1"/>
  <c r="AA84" i="1"/>
  <c r="AB63" i="1"/>
  <c r="Y75" i="1"/>
  <c r="Y79" i="1"/>
  <c r="AA81" i="1"/>
  <c r="Y67" i="1"/>
  <c r="AC66" i="1" s="1"/>
  <c r="Y65" i="1"/>
  <c r="AD63" i="1" s="1"/>
  <c r="AE66" i="1"/>
  <c r="Y72" i="1"/>
  <c r="Y76" i="1"/>
  <c r="AE78" i="1"/>
  <c r="Y86" i="1"/>
  <c r="AA66" i="1"/>
  <c r="L66" i="1"/>
  <c r="L63" i="1"/>
  <c r="I74" i="1"/>
  <c r="I64" i="1"/>
  <c r="P75" i="1"/>
  <c r="N78" i="1"/>
  <c r="M78" i="1"/>
  <c r="O81" i="1"/>
  <c r="P78" i="1"/>
  <c r="K72" i="1"/>
  <c r="P72" i="1"/>
  <c r="L75" i="1"/>
  <c r="I80" i="1"/>
  <c r="P81" i="1"/>
  <c r="I76" i="1"/>
  <c r="I66" i="1"/>
  <c r="I70" i="1"/>
  <c r="I63" i="1"/>
  <c r="I67" i="1"/>
  <c r="K69" i="1"/>
  <c r="L72" i="1"/>
  <c r="M75" i="1"/>
  <c r="I77" i="1"/>
  <c r="O78" i="1"/>
  <c r="I84" i="1"/>
  <c r="K66" i="1"/>
  <c r="L69" i="1"/>
  <c r="K63" i="1"/>
  <c r="I71" i="1"/>
  <c r="O75" i="1"/>
  <c r="I81" i="1"/>
  <c r="K81" i="1"/>
  <c r="I72" i="1"/>
  <c r="K75" i="1"/>
  <c r="BE56" i="1"/>
  <c r="BE55" i="1"/>
  <c r="BF55" i="1" s="1"/>
  <c r="BE54" i="1"/>
  <c r="BH54" i="1" s="1"/>
  <c r="BE53" i="1"/>
  <c r="BF53" i="1" s="1"/>
  <c r="BE52" i="1"/>
  <c r="BE51" i="1"/>
  <c r="BF51" i="1" s="1"/>
  <c r="BE50" i="1"/>
  <c r="BF50" i="1" s="1"/>
  <c r="BE49" i="1"/>
  <c r="BE48" i="1"/>
  <c r="BE47" i="1"/>
  <c r="BE46" i="1"/>
  <c r="BE45" i="1"/>
  <c r="BE44" i="1"/>
  <c r="BE43" i="1"/>
  <c r="BF43" i="1" s="1"/>
  <c r="BE42" i="1"/>
  <c r="BE41" i="1"/>
  <c r="BF41" i="1" s="1"/>
  <c r="BE40" i="1"/>
  <c r="BF40" i="1" s="1"/>
  <c r="BE39" i="1"/>
  <c r="BF39" i="1" s="1"/>
  <c r="BE38" i="1"/>
  <c r="BF38" i="1" s="1"/>
  <c r="BE37" i="1"/>
  <c r="BF37" i="1" s="1"/>
  <c r="BE36" i="1"/>
  <c r="BE35" i="1"/>
  <c r="BF35" i="1" s="1"/>
  <c r="BE34" i="1"/>
  <c r="BE33" i="1"/>
  <c r="BF29" i="1"/>
  <c r="BE29" i="1"/>
  <c r="BF28" i="1"/>
  <c r="BE28" i="1"/>
  <c r="BJ27" i="1"/>
  <c r="BH27" i="1"/>
  <c r="BM27" i="1"/>
  <c r="BF27" i="1"/>
  <c r="BK27" i="1" s="1"/>
  <c r="BE27" i="1"/>
  <c r="BI27" i="1" s="1"/>
  <c r="BE26" i="1"/>
  <c r="BF26" i="1" s="1"/>
  <c r="BF25" i="1"/>
  <c r="BE25" i="1"/>
  <c r="BK24" i="1"/>
  <c r="BI24" i="1"/>
  <c r="BH24" i="1"/>
  <c r="BM24" i="1"/>
  <c r="BF24" i="1"/>
  <c r="BJ24" i="1" s="1"/>
  <c r="BE24" i="1"/>
  <c r="BF23" i="1"/>
  <c r="BE23" i="1"/>
  <c r="BE22" i="1"/>
  <c r="BF21" i="1"/>
  <c r="BK21" i="1" s="1"/>
  <c r="BE21" i="1"/>
  <c r="BI21" i="1" s="1"/>
  <c r="BE20" i="1"/>
  <c r="BE19" i="1"/>
  <c r="BE18" i="1"/>
  <c r="BE17" i="1"/>
  <c r="BF17" i="1" s="1"/>
  <c r="BE16" i="1"/>
  <c r="BF16" i="1" s="1"/>
  <c r="BE15" i="1"/>
  <c r="BE14" i="1"/>
  <c r="BE13" i="1"/>
  <c r="BE12" i="1"/>
  <c r="BF12" i="1" s="1"/>
  <c r="BE11" i="1"/>
  <c r="BE10" i="1"/>
  <c r="BE9" i="1"/>
  <c r="BE8" i="1"/>
  <c r="BE7" i="1"/>
  <c r="BF7" i="1" s="1"/>
  <c r="BE6" i="1"/>
  <c r="BM69" i="1" l="1"/>
  <c r="BJ66" i="1"/>
  <c r="BL69" i="1"/>
  <c r="BK66" i="1"/>
  <c r="BL66" i="1"/>
  <c r="BK72" i="1"/>
  <c r="BJ72" i="1"/>
  <c r="BK63" i="1"/>
  <c r="BJ63" i="1"/>
  <c r="BM84" i="1"/>
  <c r="BL84" i="1"/>
  <c r="BL63" i="1"/>
  <c r="BM63" i="1"/>
  <c r="BM75" i="1"/>
  <c r="BL75" i="1"/>
  <c r="BK84" i="1"/>
  <c r="BJ84" i="1"/>
  <c r="BK75" i="1"/>
  <c r="BJ75" i="1"/>
  <c r="AV72" i="1"/>
  <c r="AV69" i="1"/>
  <c r="AS75" i="1"/>
  <c r="AT75" i="1"/>
  <c r="AT69" i="1"/>
  <c r="AT63" i="1"/>
  <c r="AS63" i="1"/>
  <c r="AV84" i="1"/>
  <c r="AU84" i="1"/>
  <c r="AU63" i="1"/>
  <c r="AV63" i="1"/>
  <c r="AS81" i="1"/>
  <c r="AT81" i="1"/>
  <c r="AV81" i="1"/>
  <c r="AU81" i="1"/>
  <c r="AS66" i="1"/>
  <c r="AT78" i="1"/>
  <c r="AS78" i="1"/>
  <c r="AS69" i="1"/>
  <c r="AU66" i="1"/>
  <c r="AV66" i="1"/>
  <c r="AF66" i="1"/>
  <c r="AF69" i="1"/>
  <c r="AD66" i="1"/>
  <c r="AD69" i="1"/>
  <c r="AE72" i="1"/>
  <c r="AC69" i="1"/>
  <c r="AD84" i="1"/>
  <c r="AC84" i="1"/>
  <c r="AF81" i="1"/>
  <c r="AE81" i="1"/>
  <c r="AE63" i="1"/>
  <c r="AF63" i="1"/>
  <c r="AF78" i="1"/>
  <c r="AD75" i="1"/>
  <c r="AC75" i="1"/>
  <c r="AF75" i="1"/>
  <c r="AE75" i="1"/>
  <c r="AE69" i="1"/>
  <c r="AF84" i="1"/>
  <c r="AE84" i="1"/>
  <c r="AC72" i="1"/>
  <c r="AD72" i="1"/>
  <c r="AC81" i="1"/>
  <c r="AD81" i="1"/>
  <c r="AC63" i="1"/>
  <c r="N69" i="1"/>
  <c r="O72" i="1"/>
  <c r="N84" i="1"/>
  <c r="M84" i="1"/>
  <c r="O66" i="1"/>
  <c r="P66" i="1"/>
  <c r="N72" i="1"/>
  <c r="M72" i="1"/>
  <c r="P84" i="1"/>
  <c r="O84" i="1"/>
  <c r="M63" i="1"/>
  <c r="N63" i="1"/>
  <c r="M69" i="1"/>
  <c r="M66" i="1"/>
  <c r="N66" i="1"/>
  <c r="M81" i="1"/>
  <c r="N81" i="1"/>
  <c r="P63" i="1"/>
  <c r="P69" i="1"/>
  <c r="O69" i="1"/>
  <c r="BH45" i="1"/>
  <c r="BI51" i="1"/>
  <c r="BH48" i="1"/>
  <c r="BI48" i="1"/>
  <c r="BF42" i="1"/>
  <c r="BF36" i="1"/>
  <c r="BK36" i="1" s="1"/>
  <c r="BF52" i="1"/>
  <c r="BJ51" i="1" s="1"/>
  <c r="BF56" i="1"/>
  <c r="BF46" i="1"/>
  <c r="BH33" i="1"/>
  <c r="BF48" i="1"/>
  <c r="BM45" i="1"/>
  <c r="BM48" i="1"/>
  <c r="BI54" i="1"/>
  <c r="BI36" i="1"/>
  <c r="BK39" i="1"/>
  <c r="BJ39" i="1"/>
  <c r="BH39" i="1"/>
  <c r="BI42" i="1"/>
  <c r="BF47" i="1"/>
  <c r="BM42" i="1"/>
  <c r="BL51" i="1"/>
  <c r="BF33" i="1"/>
  <c r="BF34" i="1"/>
  <c r="BH36" i="1"/>
  <c r="BI39" i="1"/>
  <c r="BF44" i="1"/>
  <c r="BF54" i="1"/>
  <c r="BI33" i="1"/>
  <c r="BH42" i="1"/>
  <c r="BI45" i="1"/>
  <c r="BL45" i="1"/>
  <c r="BF45" i="1"/>
  <c r="BF49" i="1"/>
  <c r="BH51" i="1"/>
  <c r="BH18" i="1"/>
  <c r="BH6" i="1"/>
  <c r="BF9" i="1"/>
  <c r="BF14" i="1"/>
  <c r="BK12" i="1" s="1"/>
  <c r="BM15" i="1"/>
  <c r="BF11" i="1"/>
  <c r="BM12" i="1"/>
  <c r="BF13" i="1"/>
  <c r="BI9" i="1"/>
  <c r="BM21" i="1"/>
  <c r="BL27" i="1"/>
  <c r="BH15" i="1"/>
  <c r="BI18" i="1"/>
  <c r="BJ21" i="1"/>
  <c r="BF6" i="1"/>
  <c r="BF10" i="1"/>
  <c r="BH12" i="1"/>
  <c r="BI15" i="1"/>
  <c r="BF20" i="1"/>
  <c r="BL24" i="1"/>
  <c r="BI6" i="1"/>
  <c r="BH9" i="1"/>
  <c r="BM9" i="1"/>
  <c r="BI12" i="1"/>
  <c r="BL21" i="1"/>
  <c r="BF8" i="1"/>
  <c r="BF18" i="1"/>
  <c r="BF22" i="1"/>
  <c r="BF15" i="1"/>
  <c r="BF19" i="1"/>
  <c r="BH21" i="1"/>
  <c r="AN56" i="1"/>
  <c r="AO56" i="1" s="1"/>
  <c r="X56" i="1"/>
  <c r="H56" i="1"/>
  <c r="I56" i="1" s="1"/>
  <c r="AN55" i="1"/>
  <c r="X55" i="1"/>
  <c r="Y55" i="1" s="1"/>
  <c r="H55" i="1"/>
  <c r="AN54" i="1"/>
  <c r="X54" i="1"/>
  <c r="H54" i="1"/>
  <c r="I54" i="1" s="1"/>
  <c r="AN53" i="1"/>
  <c r="X53" i="1"/>
  <c r="Y53" i="1" s="1"/>
  <c r="H53" i="1"/>
  <c r="AN52" i="1"/>
  <c r="AO52" i="1" s="1"/>
  <c r="X52" i="1"/>
  <c r="H52" i="1"/>
  <c r="I52" i="1" s="1"/>
  <c r="AN51" i="1"/>
  <c r="X51" i="1"/>
  <c r="H51" i="1"/>
  <c r="AN50" i="1"/>
  <c r="AO50" i="1" s="1"/>
  <c r="X50" i="1"/>
  <c r="H50" i="1"/>
  <c r="I50" i="1" s="1"/>
  <c r="AN49" i="1"/>
  <c r="X49" i="1"/>
  <c r="Y49" i="1" s="1"/>
  <c r="H49" i="1"/>
  <c r="AN48" i="1"/>
  <c r="AO48" i="1" s="1"/>
  <c r="X48" i="1"/>
  <c r="H48" i="1"/>
  <c r="AN47" i="1"/>
  <c r="X47" i="1"/>
  <c r="Y47" i="1" s="1"/>
  <c r="H47" i="1"/>
  <c r="AN46" i="1"/>
  <c r="AO46" i="1" s="1"/>
  <c r="X46" i="1"/>
  <c r="H46" i="1"/>
  <c r="I46" i="1" s="1"/>
  <c r="AN45" i="1"/>
  <c r="X45" i="1"/>
  <c r="H45" i="1"/>
  <c r="AN44" i="1"/>
  <c r="AO44" i="1" s="1"/>
  <c r="X44" i="1"/>
  <c r="Y44" i="1" s="1"/>
  <c r="H44" i="1"/>
  <c r="I44" i="1" s="1"/>
  <c r="AN43" i="1"/>
  <c r="X43" i="1"/>
  <c r="Y43" i="1" s="1"/>
  <c r="H43" i="1"/>
  <c r="AN42" i="1"/>
  <c r="AO42" i="1" s="1"/>
  <c r="X42" i="1"/>
  <c r="Y42" i="1" s="1"/>
  <c r="H42" i="1"/>
  <c r="I42" i="1" s="1"/>
  <c r="AN41" i="1"/>
  <c r="X41" i="1"/>
  <c r="Y41" i="1" s="1"/>
  <c r="H41" i="1"/>
  <c r="I41" i="1" s="1"/>
  <c r="AN40" i="1"/>
  <c r="AO40" i="1" s="1"/>
  <c r="X40" i="1"/>
  <c r="Y40" i="1" s="1"/>
  <c r="H40" i="1"/>
  <c r="I40" i="1" s="1"/>
  <c r="AN39" i="1"/>
  <c r="X39" i="1"/>
  <c r="H39" i="1"/>
  <c r="AN38" i="1"/>
  <c r="AO38" i="1" s="1"/>
  <c r="X38" i="1"/>
  <c r="H38" i="1"/>
  <c r="I38" i="1" s="1"/>
  <c r="AN37" i="1"/>
  <c r="X37" i="1"/>
  <c r="Y37" i="1" s="1"/>
  <c r="H37" i="1"/>
  <c r="I37" i="1" s="1"/>
  <c r="AN36" i="1"/>
  <c r="X36" i="1"/>
  <c r="Y36" i="1" s="1"/>
  <c r="H36" i="1"/>
  <c r="I36" i="1" s="1"/>
  <c r="AN35" i="1"/>
  <c r="X35" i="1"/>
  <c r="Y35" i="1" s="1"/>
  <c r="H35" i="1"/>
  <c r="AN34" i="1"/>
  <c r="AO34" i="1" s="1"/>
  <c r="X34" i="1"/>
  <c r="H34" i="1"/>
  <c r="I34" i="1" s="1"/>
  <c r="AN33" i="1"/>
  <c r="X33" i="1"/>
  <c r="H33" i="1"/>
  <c r="I33" i="1" s="1"/>
  <c r="AN29" i="1"/>
  <c r="AN28" i="1"/>
  <c r="AN27" i="1"/>
  <c r="AQ27" i="1" s="1"/>
  <c r="AN26" i="1"/>
  <c r="AN25" i="1"/>
  <c r="AN24" i="1"/>
  <c r="AR24" i="1" s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X29" i="1"/>
  <c r="X28" i="1"/>
  <c r="Y28" i="1" s="1"/>
  <c r="X27" i="1"/>
  <c r="X26" i="1"/>
  <c r="Y26" i="1" s="1"/>
  <c r="X25" i="1"/>
  <c r="Y25" i="1" s="1"/>
  <c r="X24" i="1"/>
  <c r="Y24" i="1" s="1"/>
  <c r="X23" i="1"/>
  <c r="Y23" i="1" s="1"/>
  <c r="X22" i="1"/>
  <c r="Y22" i="1" s="1"/>
  <c r="X21" i="1"/>
  <c r="X20" i="1"/>
  <c r="Y20" i="1" s="1"/>
  <c r="X19" i="1"/>
  <c r="X18" i="1"/>
  <c r="Y18" i="1" s="1"/>
  <c r="X17" i="1"/>
  <c r="X16" i="1"/>
  <c r="Y16" i="1" s="1"/>
  <c r="X15" i="1"/>
  <c r="X14" i="1"/>
  <c r="Y14" i="1" s="1"/>
  <c r="X13" i="1"/>
  <c r="X12" i="1"/>
  <c r="Y12" i="1" s="1"/>
  <c r="X11" i="1"/>
  <c r="X10" i="1"/>
  <c r="Y10" i="1" s="1"/>
  <c r="X9" i="1"/>
  <c r="X8" i="1"/>
  <c r="Y8" i="1" s="1"/>
  <c r="X7" i="1"/>
  <c r="X6" i="1"/>
  <c r="Y6" i="1" s="1"/>
  <c r="H18" i="1"/>
  <c r="I18" i="1" s="1"/>
  <c r="H19" i="1"/>
  <c r="I19" i="1" s="1"/>
  <c r="H20" i="1"/>
  <c r="I20" i="1" s="1"/>
  <c r="H21" i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N27" i="1" s="1"/>
  <c r="H28" i="1"/>
  <c r="I28" i="1" s="1"/>
  <c r="H29" i="1"/>
  <c r="I29" i="1" s="1"/>
  <c r="BL36" i="1" l="1"/>
  <c r="BK51" i="1"/>
  <c r="BL48" i="1"/>
  <c r="BK48" i="1"/>
  <c r="BJ48" i="1"/>
  <c r="BK42" i="1"/>
  <c r="BJ36" i="1"/>
  <c r="BM36" i="1"/>
  <c r="BL42" i="1"/>
  <c r="BK45" i="1"/>
  <c r="BJ45" i="1"/>
  <c r="BL54" i="1"/>
  <c r="BM54" i="1"/>
  <c r="BM51" i="1"/>
  <c r="BJ42" i="1"/>
  <c r="BL39" i="1"/>
  <c r="BM39" i="1"/>
  <c r="BJ33" i="1"/>
  <c r="BK33" i="1"/>
  <c r="BK54" i="1"/>
  <c r="BJ54" i="1"/>
  <c r="BL33" i="1"/>
  <c r="BM33" i="1"/>
  <c r="BJ12" i="1"/>
  <c r="BK9" i="1"/>
  <c r="BL9" i="1"/>
  <c r="BL12" i="1"/>
  <c r="BL15" i="1"/>
  <c r="BJ9" i="1"/>
  <c r="BM18" i="1"/>
  <c r="BL18" i="1"/>
  <c r="BK15" i="1"/>
  <c r="BJ15" i="1"/>
  <c r="BJ6" i="1"/>
  <c r="BK6" i="1"/>
  <c r="BL6" i="1"/>
  <c r="BM6" i="1"/>
  <c r="BK18" i="1"/>
  <c r="BJ18" i="1"/>
  <c r="K48" i="1"/>
  <c r="AB48" i="1"/>
  <c r="AQ12" i="1"/>
  <c r="AQ9" i="1"/>
  <c r="L45" i="1"/>
  <c r="I48" i="1"/>
  <c r="N48" i="1" s="1"/>
  <c r="AA45" i="1"/>
  <c r="AA51" i="1"/>
  <c r="L39" i="1"/>
  <c r="AQ15" i="1"/>
  <c r="AR18" i="1"/>
  <c r="AQ6" i="1"/>
  <c r="AP9" i="1" s="1"/>
  <c r="AR36" i="1"/>
  <c r="AO36" i="1"/>
  <c r="AQ36" i="1"/>
  <c r="AO33" i="1"/>
  <c r="AR51" i="1"/>
  <c r="AR45" i="1"/>
  <c r="AO54" i="1"/>
  <c r="AS54" i="1" s="1"/>
  <c r="AQ54" i="1"/>
  <c r="AQ48" i="1"/>
  <c r="AO45" i="1"/>
  <c r="AS45" i="1" s="1"/>
  <c r="AQ21" i="1"/>
  <c r="Y51" i="1"/>
  <c r="Y45" i="1"/>
  <c r="AB39" i="1"/>
  <c r="Y39" i="1"/>
  <c r="AC39" i="1" s="1"/>
  <c r="AA33" i="1"/>
  <c r="Z46" i="1" s="1"/>
  <c r="Y33" i="1"/>
  <c r="AB21" i="1"/>
  <c r="AB27" i="1"/>
  <c r="Y21" i="1"/>
  <c r="AB15" i="1"/>
  <c r="AB12" i="1"/>
  <c r="AA12" i="1"/>
  <c r="AB9" i="1"/>
  <c r="AA6" i="1"/>
  <c r="Z6" i="1" s="1"/>
  <c r="I45" i="1"/>
  <c r="L36" i="1"/>
  <c r="K36" i="1"/>
  <c r="L33" i="1"/>
  <c r="L27" i="1"/>
  <c r="L21" i="1"/>
  <c r="I21" i="1"/>
  <c r="N21" i="1" s="1"/>
  <c r="AD42" i="1"/>
  <c r="AC42" i="1"/>
  <c r="AR33" i="1"/>
  <c r="AO35" i="1"/>
  <c r="Y46" i="1"/>
  <c r="AO53" i="1"/>
  <c r="AA54" i="1"/>
  <c r="Y54" i="1"/>
  <c r="AB33" i="1"/>
  <c r="I35" i="1"/>
  <c r="N33" i="1" s="1"/>
  <c r="I39" i="1"/>
  <c r="AQ39" i="1"/>
  <c r="AB45" i="1"/>
  <c r="I49" i="1"/>
  <c r="L48" i="1"/>
  <c r="K51" i="1"/>
  <c r="I51" i="1"/>
  <c r="AB54" i="1"/>
  <c r="Y34" i="1"/>
  <c r="N36" i="1"/>
  <c r="M36" i="1"/>
  <c r="AO39" i="1"/>
  <c r="AO47" i="1"/>
  <c r="I53" i="1"/>
  <c r="N54" i="1"/>
  <c r="M54" i="1"/>
  <c r="I55" i="1"/>
  <c r="L54" i="1"/>
  <c r="K33" i="1"/>
  <c r="J33" i="1" s="1"/>
  <c r="AO37" i="1"/>
  <c r="AA39" i="1"/>
  <c r="AR39" i="1"/>
  <c r="AO41" i="1"/>
  <c r="AR42" i="1"/>
  <c r="K45" i="1"/>
  <c r="AA48" i="1"/>
  <c r="Y48" i="1"/>
  <c r="Y50" i="1"/>
  <c r="AA42" i="1"/>
  <c r="K39" i="1"/>
  <c r="AO43" i="1"/>
  <c r="AT42" i="1" s="1"/>
  <c r="AO55" i="1"/>
  <c r="AR54" i="1"/>
  <c r="AB42" i="1"/>
  <c r="I43" i="1"/>
  <c r="M42" i="1" s="1"/>
  <c r="AA36" i="1"/>
  <c r="Y38" i="1"/>
  <c r="AC36" i="1" s="1"/>
  <c r="L42" i="1"/>
  <c r="AQ42" i="1"/>
  <c r="L51" i="1"/>
  <c r="AQ33" i="1"/>
  <c r="AB36" i="1"/>
  <c r="AQ45" i="1"/>
  <c r="I47" i="1"/>
  <c r="AQ51" i="1"/>
  <c r="AO51" i="1"/>
  <c r="Y52" i="1"/>
  <c r="AB51" i="1"/>
  <c r="K54" i="1"/>
  <c r="Y56" i="1"/>
  <c r="AO49" i="1"/>
  <c r="AS48" i="1" s="1"/>
  <c r="AR48" i="1"/>
  <c r="K42" i="1"/>
  <c r="AO6" i="1"/>
  <c r="AO8" i="1"/>
  <c r="AR9" i="1"/>
  <c r="AO10" i="1"/>
  <c r="AO12" i="1"/>
  <c r="AO14" i="1"/>
  <c r="AR15" i="1"/>
  <c r="AO16" i="1"/>
  <c r="AO18" i="1"/>
  <c r="AO20" i="1"/>
  <c r="AR21" i="1"/>
  <c r="AO22" i="1"/>
  <c r="AO24" i="1"/>
  <c r="AO26" i="1"/>
  <c r="AR27" i="1"/>
  <c r="AO28" i="1"/>
  <c r="AQ18" i="1"/>
  <c r="AQ24" i="1"/>
  <c r="AR6" i="1"/>
  <c r="AO7" i="1"/>
  <c r="AO9" i="1"/>
  <c r="AO11" i="1"/>
  <c r="AR12" i="1"/>
  <c r="AO13" i="1"/>
  <c r="AO15" i="1"/>
  <c r="AO17" i="1"/>
  <c r="AO19" i="1"/>
  <c r="AO21" i="1"/>
  <c r="AO23" i="1"/>
  <c r="AO25" i="1"/>
  <c r="AO27" i="1"/>
  <c r="AO29" i="1"/>
  <c r="AC24" i="1"/>
  <c r="AD24" i="1"/>
  <c r="AB6" i="1"/>
  <c r="Y9" i="1"/>
  <c r="Y11" i="1"/>
  <c r="Y13" i="1"/>
  <c r="AC12" i="1" s="1"/>
  <c r="Y17" i="1"/>
  <c r="AB24" i="1"/>
  <c r="Y27" i="1"/>
  <c r="Y29" i="1"/>
  <c r="AA9" i="1"/>
  <c r="AA15" i="1"/>
  <c r="AA21" i="1"/>
  <c r="AA27" i="1"/>
  <c r="AA18" i="1"/>
  <c r="AA24" i="1"/>
  <c r="Y7" i="1"/>
  <c r="AC6" i="1" s="1"/>
  <c r="Y15" i="1"/>
  <c r="AB18" i="1"/>
  <c r="Y19" i="1"/>
  <c r="AC18" i="1" s="1"/>
  <c r="N18" i="1"/>
  <c r="M18" i="1"/>
  <c r="M24" i="1"/>
  <c r="N24" i="1"/>
  <c r="L18" i="1"/>
  <c r="K24" i="1"/>
  <c r="K18" i="1"/>
  <c r="M27" i="1"/>
  <c r="K27" i="1"/>
  <c r="K21" i="1"/>
  <c r="L24" i="1"/>
  <c r="N42" i="1" l="1"/>
  <c r="M48" i="1"/>
  <c r="AD18" i="1"/>
  <c r="AT48" i="1"/>
  <c r="AC51" i="1"/>
  <c r="AC45" i="1"/>
  <c r="AD45" i="1"/>
  <c r="AC33" i="1"/>
  <c r="AD6" i="1"/>
  <c r="AP23" i="1"/>
  <c r="AP28" i="1"/>
  <c r="AP20" i="1"/>
  <c r="AT33" i="1"/>
  <c r="AT36" i="1"/>
  <c r="AP22" i="1"/>
  <c r="AP10" i="1"/>
  <c r="AP24" i="1"/>
  <c r="AP27" i="1"/>
  <c r="AP12" i="1"/>
  <c r="AP15" i="1"/>
  <c r="AP7" i="1"/>
  <c r="AP21" i="1"/>
  <c r="AP25" i="1"/>
  <c r="AP13" i="1"/>
  <c r="AP11" i="1"/>
  <c r="AP19" i="1"/>
  <c r="AP17" i="1"/>
  <c r="AP29" i="1"/>
  <c r="AP16" i="1"/>
  <c r="AP18" i="1"/>
  <c r="AP8" i="1"/>
  <c r="AP26" i="1"/>
  <c r="AP6" i="1"/>
  <c r="AP14" i="1"/>
  <c r="AS42" i="1"/>
  <c r="AS36" i="1"/>
  <c r="AS33" i="1"/>
  <c r="AP39" i="1"/>
  <c r="AP34" i="1"/>
  <c r="AP40" i="1"/>
  <c r="AP35" i="1"/>
  <c r="AP41" i="1"/>
  <c r="AP36" i="1"/>
  <c r="AP42" i="1"/>
  <c r="AP37" i="1"/>
  <c r="AP43" i="1"/>
  <c r="AP38" i="1"/>
  <c r="AP44" i="1"/>
  <c r="AP48" i="1"/>
  <c r="AP52" i="1"/>
  <c r="AP54" i="1"/>
  <c r="AP49" i="1"/>
  <c r="AP51" i="1"/>
  <c r="AP55" i="1"/>
  <c r="AP56" i="1"/>
  <c r="AP53" i="1"/>
  <c r="AP33" i="1"/>
  <c r="AP45" i="1"/>
  <c r="AP50" i="1"/>
  <c r="AP47" i="1"/>
  <c r="AP46" i="1"/>
  <c r="AT54" i="1"/>
  <c r="AT45" i="1"/>
  <c r="AD51" i="1"/>
  <c r="AD39" i="1"/>
  <c r="AD36" i="1"/>
  <c r="Z34" i="1"/>
  <c r="Z33" i="1"/>
  <c r="AD33" i="1"/>
  <c r="Z56" i="1"/>
  <c r="Z39" i="1"/>
  <c r="Z55" i="1"/>
  <c r="Z37" i="1"/>
  <c r="Z47" i="1"/>
  <c r="Z49" i="1"/>
  <c r="Z36" i="1"/>
  <c r="Z53" i="1"/>
  <c r="Z45" i="1"/>
  <c r="Z40" i="1"/>
  <c r="Z43" i="1"/>
  <c r="Z41" i="1"/>
  <c r="Z50" i="1"/>
  <c r="Z42" i="1"/>
  <c r="Z54" i="1"/>
  <c r="Z35" i="1"/>
  <c r="Z44" i="1"/>
  <c r="Z52" i="1"/>
  <c r="Z48" i="1"/>
  <c r="Z51" i="1"/>
  <c r="Z38" i="1"/>
  <c r="AD12" i="1"/>
  <c r="Z10" i="1"/>
  <c r="Z16" i="1"/>
  <c r="Z22" i="1"/>
  <c r="Z29" i="1"/>
  <c r="Z26" i="1"/>
  <c r="Z11" i="1"/>
  <c r="Z17" i="1"/>
  <c r="Z23" i="1"/>
  <c r="Z12" i="1"/>
  <c r="Z25" i="1"/>
  <c r="Z7" i="1"/>
  <c r="Z8" i="1"/>
  <c r="Z14" i="1"/>
  <c r="Z20" i="1"/>
  <c r="Z27" i="1"/>
  <c r="Z24" i="1"/>
  <c r="Z19" i="1"/>
  <c r="Z9" i="1"/>
  <c r="Z15" i="1"/>
  <c r="Z21" i="1"/>
  <c r="Z28" i="1"/>
  <c r="Z18" i="1"/>
  <c r="Z13" i="1"/>
  <c r="N45" i="1"/>
  <c r="M45" i="1"/>
  <c r="M33" i="1"/>
  <c r="J34" i="1"/>
  <c r="J40" i="1"/>
  <c r="J46" i="1"/>
  <c r="J52" i="1"/>
  <c r="J35" i="1"/>
  <c r="J41" i="1"/>
  <c r="J47" i="1"/>
  <c r="J53" i="1"/>
  <c r="J48" i="1"/>
  <c r="J37" i="1"/>
  <c r="J43" i="1"/>
  <c r="J49" i="1"/>
  <c r="J55" i="1"/>
  <c r="J38" i="1"/>
  <c r="J44" i="1"/>
  <c r="J50" i="1"/>
  <c r="J56" i="1"/>
  <c r="J39" i="1"/>
  <c r="J45" i="1"/>
  <c r="J51" i="1"/>
  <c r="J36" i="1"/>
  <c r="J42" i="1"/>
  <c r="J54" i="1"/>
  <c r="M21" i="1"/>
  <c r="AT39" i="1"/>
  <c r="AS39" i="1"/>
  <c r="N39" i="1"/>
  <c r="M39" i="1"/>
  <c r="AS51" i="1"/>
  <c r="AT51" i="1"/>
  <c r="N51" i="1"/>
  <c r="M51" i="1"/>
  <c r="AC54" i="1"/>
  <c r="AD54" i="1"/>
  <c r="AD48" i="1"/>
  <c r="AC48" i="1"/>
  <c r="AT27" i="1"/>
  <c r="AS27" i="1"/>
  <c r="AS18" i="1"/>
  <c r="AT18" i="1"/>
  <c r="AT21" i="1"/>
  <c r="AS21" i="1"/>
  <c r="AT15" i="1"/>
  <c r="AS15" i="1"/>
  <c r="AS12" i="1"/>
  <c r="AT12" i="1"/>
  <c r="AT9" i="1"/>
  <c r="AS9" i="1"/>
  <c r="AS24" i="1"/>
  <c r="AT24" i="1"/>
  <c r="AS6" i="1"/>
  <c r="AT6" i="1"/>
  <c r="AD27" i="1"/>
  <c r="AC27" i="1"/>
  <c r="AC9" i="1"/>
  <c r="AD9" i="1"/>
  <c r="AD15" i="1"/>
  <c r="AC15" i="1"/>
  <c r="AD21" i="1"/>
  <c r="AC21" i="1"/>
  <c r="H6" i="1"/>
  <c r="H7" i="1"/>
  <c r="I7" i="1" s="1"/>
  <c r="H8" i="1"/>
  <c r="H17" i="1"/>
  <c r="I17" i="1" s="1"/>
  <c r="H16" i="1"/>
  <c r="I16" i="1" s="1"/>
  <c r="H15" i="1"/>
  <c r="H14" i="1"/>
  <c r="I14" i="1" s="1"/>
  <c r="H13" i="1"/>
  <c r="I13" i="1" s="1"/>
  <c r="H12" i="1"/>
  <c r="H11" i="1"/>
  <c r="I11" i="1" s="1"/>
  <c r="H10" i="1"/>
  <c r="I10" i="1" s="1"/>
  <c r="H9" i="1"/>
  <c r="I9" i="1" s="1"/>
  <c r="AU21" i="1" l="1"/>
  <c r="AE6" i="1"/>
  <c r="AV21" i="1"/>
  <c r="AV12" i="1"/>
  <c r="AU24" i="1"/>
  <c r="AV6" i="1"/>
  <c r="AU9" i="1"/>
  <c r="AU12" i="1"/>
  <c r="AU27" i="1"/>
  <c r="AU15" i="1"/>
  <c r="AV24" i="1"/>
  <c r="AV18" i="1"/>
  <c r="AV9" i="1"/>
  <c r="AV27" i="1"/>
  <c r="AU18" i="1"/>
  <c r="AU6" i="1"/>
  <c r="AV15" i="1"/>
  <c r="AV48" i="1"/>
  <c r="AU51" i="1"/>
  <c r="AV33" i="1"/>
  <c r="AV51" i="1"/>
  <c r="AU45" i="1"/>
  <c r="AU48" i="1"/>
  <c r="AV39" i="1"/>
  <c r="AU33" i="1"/>
  <c r="AU39" i="1"/>
  <c r="AV45" i="1"/>
  <c r="AV36" i="1"/>
  <c r="AU36" i="1"/>
  <c r="AV54" i="1"/>
  <c r="AU54" i="1"/>
  <c r="AU42" i="1"/>
  <c r="AV42" i="1"/>
  <c r="AF48" i="1"/>
  <c r="AF36" i="1"/>
  <c r="AF42" i="1"/>
  <c r="AE45" i="1"/>
  <c r="AF33" i="1"/>
  <c r="AE54" i="1"/>
  <c r="AF45" i="1"/>
  <c r="AF54" i="1"/>
  <c r="AF51" i="1"/>
  <c r="AE48" i="1"/>
  <c r="AE36" i="1"/>
  <c r="AE42" i="1"/>
  <c r="AE51" i="1"/>
  <c r="AF39" i="1"/>
  <c r="AE33" i="1"/>
  <c r="AE39" i="1"/>
  <c r="AE21" i="1"/>
  <c r="AF15" i="1"/>
  <c r="AF27" i="1"/>
  <c r="AE15" i="1"/>
  <c r="AE27" i="1"/>
  <c r="AE9" i="1"/>
  <c r="AF21" i="1"/>
  <c r="AF6" i="1"/>
  <c r="AF9" i="1"/>
  <c r="AE18" i="1"/>
  <c r="AF18" i="1"/>
  <c r="AE24" i="1"/>
  <c r="AF24" i="1"/>
  <c r="AE12" i="1"/>
  <c r="AF12" i="1"/>
  <c r="P33" i="1"/>
  <c r="P51" i="1"/>
  <c r="O33" i="1"/>
  <c r="P45" i="1"/>
  <c r="O51" i="1"/>
  <c r="P39" i="1"/>
  <c r="O54" i="1"/>
  <c r="P54" i="1"/>
  <c r="P42" i="1"/>
  <c r="O42" i="1"/>
  <c r="P36" i="1"/>
  <c r="O36" i="1"/>
  <c r="O48" i="1"/>
  <c r="P48" i="1"/>
  <c r="O45" i="1"/>
  <c r="O39" i="1"/>
  <c r="I6" i="1"/>
  <c r="L6" i="1"/>
  <c r="L12" i="1"/>
  <c r="L15" i="1"/>
  <c r="N9" i="1"/>
  <c r="K6" i="1"/>
  <c r="J6" i="1" s="1"/>
  <c r="I8" i="1"/>
  <c r="M9" i="1"/>
  <c r="I12" i="1"/>
  <c r="L9" i="1"/>
  <c r="K9" i="1"/>
  <c r="K12" i="1"/>
  <c r="I15" i="1"/>
  <c r="K15" i="1"/>
  <c r="N6" i="1" l="1"/>
  <c r="J7" i="1"/>
  <c r="J18" i="1"/>
  <c r="J23" i="1"/>
  <c r="J21" i="1"/>
  <c r="J29" i="1"/>
  <c r="J27" i="1"/>
  <c r="J19" i="1"/>
  <c r="J25" i="1"/>
  <c r="J24" i="1"/>
  <c r="J22" i="1"/>
  <c r="J26" i="1"/>
  <c r="J28" i="1"/>
  <c r="J20" i="1"/>
  <c r="J16" i="1"/>
  <c r="J11" i="1"/>
  <c r="J9" i="1"/>
  <c r="J17" i="1"/>
  <c r="J10" i="1"/>
  <c r="J14" i="1"/>
  <c r="J8" i="1"/>
  <c r="J13" i="1"/>
  <c r="J12" i="1"/>
  <c r="J15" i="1"/>
  <c r="M6" i="1"/>
  <c r="M15" i="1"/>
  <c r="N15" i="1"/>
  <c r="N12" i="1"/>
  <c r="M12" i="1"/>
  <c r="O9" i="1" l="1"/>
  <c r="O18" i="1"/>
  <c r="P18" i="1"/>
  <c r="O27" i="1"/>
  <c r="P27" i="1"/>
  <c r="O21" i="1"/>
  <c r="P21" i="1"/>
  <c r="O24" i="1"/>
  <c r="P24" i="1"/>
  <c r="O6" i="1"/>
  <c r="P6" i="1"/>
  <c r="P12" i="1"/>
  <c r="O12" i="1"/>
  <c r="P9" i="1"/>
  <c r="P15" i="1"/>
  <c r="O15" i="1"/>
</calcChain>
</file>

<file path=xl/sharedStrings.xml><?xml version="1.0" encoding="utf-8"?>
<sst xmlns="http://schemas.openxmlformats.org/spreadsheetml/2006/main" count="232" uniqueCount="27">
  <si>
    <t>[CFU/mL]</t>
  </si>
  <si>
    <t>log CFU/mL</t>
  </si>
  <si>
    <t>% control</t>
  </si>
  <si>
    <t>1:1</t>
  </si>
  <si>
    <t>1:10</t>
  </si>
  <si>
    <t>1:100</t>
  </si>
  <si>
    <t>1:1000</t>
  </si>
  <si>
    <t>CFU/ml</t>
  </si>
  <si>
    <t>Log(CFU)</t>
  </si>
  <si>
    <t>%control(CFU/ml)</t>
  </si>
  <si>
    <t>AVG</t>
  </si>
  <si>
    <t>SD</t>
  </si>
  <si>
    <t>[ug/mL]</t>
  </si>
  <si>
    <t>SZCZEP 13</t>
  </si>
  <si>
    <t>MELITINA</t>
  </si>
  <si>
    <t>CT</t>
  </si>
  <si>
    <t>SZCZEP 14 MELITINA</t>
  </si>
  <si>
    <t>MELITINA + PLURONIC 1%</t>
  </si>
  <si>
    <t>MELITINA +PLURONIC 2,5%</t>
  </si>
  <si>
    <t>MELITINA +PLURONIC 5%</t>
  </si>
  <si>
    <t>MELITYNA +PLURONIC 5% SZCZEP 14</t>
  </si>
  <si>
    <t>MELITYNA +PLURONIC 2,5% SZCZEP 14</t>
  </si>
  <si>
    <t>MELITYNA +PLURONIC 1% SZCZEP 14</t>
  </si>
  <si>
    <t>SZCZEP 36 MELITINA</t>
  </si>
  <si>
    <t>SZCZEP 36 MELITINA 1% pluronic</t>
  </si>
  <si>
    <t>SZCZEP 36 MELITINA 2,5% pluronic</t>
  </si>
  <si>
    <t>SZCZEP 36 MELITINA 5% pluronic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</si>
</sst>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20" fontId="2" fillId="3" borderId="0" xfId="0" quotePrefix="1" applyNumberFormat="1" applyFont="1" applyFill="1" applyAlignment="1">
      <alignment horizontal="center" vertical="center"/>
    </xf>
    <xf numFmtId="0" fontId="2" fillId="3" borderId="0" xfId="0" quotePrefix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2" xfId="0" applyBorder="1"/>
    <xf numFmtId="164" fontId="0" fillId="0" borderId="3" xfId="0" applyNumberFormat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165" fontId="0" fillId="4" borderId="5" xfId="0" applyNumberForma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center" vertical="center"/>
    </xf>
    <xf numFmtId="165" fontId="0" fillId="5" borderId="4" xfId="0" applyNumberFormat="1" applyFill="1" applyBorder="1" applyAlignment="1">
      <alignment horizontal="center" vertical="center"/>
    </xf>
    <xf numFmtId="165" fontId="0" fillId="5" borderId="5" xfId="0" applyNumberFormat="1" applyFill="1" applyBorder="1" applyAlignment="1">
      <alignment horizontal="center" vertical="center"/>
    </xf>
    <xf numFmtId="165" fontId="0" fillId="5" borderId="6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textRotation="255" wrapText="1"/>
    </xf>
    <xf numFmtId="1" fontId="0" fillId="3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255" wrapText="1"/>
    </xf>
    <xf numFmtId="0" fontId="0" fillId="3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25D0-D445-44C8-9A09-E3A127AA799D}">
  <sheetPr>
    <pageSetUpPr fitToPage="1"/>
  </sheetPr>
  <dimension ref="B2:BM86"/>
  <sheetViews>
    <sheetView tabSelected="1" topLeftCell="AM56" zoomScale="85" zoomScaleNormal="85" workbookViewId="0">
      <selection activeCell="AZ59" sqref="AZ59"/>
    </sheetView>
  </sheetViews>
  <sheetFormatPr defaultColWidth="8.6640625" defaultRowHeight="14.4" x14ac:dyDescent="0.3"/>
  <cols>
    <col min="9" max="9" width="9.88671875" customWidth="1"/>
    <col min="10" max="10" width="12.77734375" customWidth="1"/>
    <col min="13" max="13" width="10.33203125" customWidth="1"/>
    <col min="15" max="15" width="9" bestFit="1" customWidth="1"/>
    <col min="26" max="26" width="9.33203125" bestFit="1" customWidth="1"/>
    <col min="31" max="31" width="9" bestFit="1" customWidth="1"/>
    <col min="42" max="42" width="9.33203125" bestFit="1" customWidth="1"/>
    <col min="47" max="47" width="9" bestFit="1" customWidth="1"/>
    <col min="49" max="49" width="8.44140625" customWidth="1"/>
  </cols>
  <sheetData>
    <row r="2" spans="2:65" x14ac:dyDescent="0.3">
      <c r="B2" s="34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R2" s="34" t="s">
        <v>13</v>
      </c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H2" s="32" t="s">
        <v>13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Y2" s="32" t="s">
        <v>13</v>
      </c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4" spans="2:65" x14ac:dyDescent="0.3">
      <c r="D4" s="1"/>
      <c r="E4" s="1"/>
      <c r="F4" s="1"/>
      <c r="G4" s="1"/>
      <c r="H4" s="1"/>
      <c r="I4" s="1"/>
      <c r="J4" s="1"/>
      <c r="K4" s="27" t="s">
        <v>0</v>
      </c>
      <c r="L4" s="27"/>
      <c r="M4" s="27" t="s">
        <v>1</v>
      </c>
      <c r="N4" s="27"/>
      <c r="O4" s="27" t="s">
        <v>2</v>
      </c>
      <c r="P4" s="27"/>
      <c r="T4" s="1"/>
      <c r="U4" s="1"/>
      <c r="V4" s="1"/>
      <c r="W4" s="1"/>
      <c r="X4" s="1"/>
      <c r="Y4" s="1"/>
      <c r="Z4" s="1"/>
      <c r="AA4" s="27" t="s">
        <v>0</v>
      </c>
      <c r="AB4" s="27"/>
      <c r="AC4" s="27" t="s">
        <v>1</v>
      </c>
      <c r="AD4" s="27"/>
      <c r="AE4" s="27" t="s">
        <v>2</v>
      </c>
      <c r="AF4" s="27"/>
      <c r="AJ4" s="1"/>
      <c r="AK4" s="1"/>
      <c r="AL4" s="1"/>
      <c r="AM4" s="1"/>
      <c r="AN4" s="1"/>
      <c r="AO4" s="1"/>
      <c r="AP4" s="1"/>
      <c r="AQ4" s="27" t="s">
        <v>0</v>
      </c>
      <c r="AR4" s="27"/>
      <c r="AS4" s="27" t="s">
        <v>1</v>
      </c>
      <c r="AT4" s="27"/>
      <c r="AU4" s="27" t="s">
        <v>2</v>
      </c>
      <c r="AV4" s="27"/>
      <c r="BA4" s="1"/>
      <c r="BB4" s="1"/>
      <c r="BC4" s="1"/>
      <c r="BD4" s="1"/>
      <c r="BE4" s="1"/>
      <c r="BF4" s="1"/>
      <c r="BG4" s="1"/>
      <c r="BH4" s="27" t="s">
        <v>0</v>
      </c>
      <c r="BI4" s="27"/>
      <c r="BJ4" s="27" t="s">
        <v>1</v>
      </c>
      <c r="BK4" s="27"/>
      <c r="BL4" s="27" t="s">
        <v>2</v>
      </c>
      <c r="BM4" s="27"/>
    </row>
    <row r="5" spans="2:65" x14ac:dyDescent="0.3">
      <c r="C5" s="10" t="s">
        <v>12</v>
      </c>
      <c r="D5" s="2" t="s">
        <v>3</v>
      </c>
      <c r="E5" s="2" t="s">
        <v>4</v>
      </c>
      <c r="F5" s="3" t="s">
        <v>5</v>
      </c>
      <c r="G5" s="3" t="s">
        <v>6</v>
      </c>
      <c r="H5" s="4" t="s">
        <v>7</v>
      </c>
      <c r="I5" s="4" t="s">
        <v>8</v>
      </c>
      <c r="J5" s="4" t="s">
        <v>9</v>
      </c>
      <c r="K5" s="11" t="s">
        <v>10</v>
      </c>
      <c r="L5" s="11" t="s">
        <v>11</v>
      </c>
      <c r="M5" s="11" t="s">
        <v>10</v>
      </c>
      <c r="N5" s="11" t="s">
        <v>11</v>
      </c>
      <c r="O5" s="11" t="s">
        <v>10</v>
      </c>
      <c r="P5" s="11" t="s">
        <v>11</v>
      </c>
      <c r="S5" s="10" t="s">
        <v>12</v>
      </c>
      <c r="T5" s="2" t="s">
        <v>3</v>
      </c>
      <c r="U5" s="2" t="s">
        <v>4</v>
      </c>
      <c r="V5" s="3" t="s">
        <v>5</v>
      </c>
      <c r="W5" s="3" t="s">
        <v>6</v>
      </c>
      <c r="X5" s="4" t="s">
        <v>7</v>
      </c>
      <c r="Y5" s="4" t="s">
        <v>8</v>
      </c>
      <c r="Z5" s="4" t="s">
        <v>9</v>
      </c>
      <c r="AA5" s="11" t="s">
        <v>10</v>
      </c>
      <c r="AB5" s="11" t="s">
        <v>11</v>
      </c>
      <c r="AC5" s="11" t="s">
        <v>10</v>
      </c>
      <c r="AD5" s="11" t="s">
        <v>11</v>
      </c>
      <c r="AE5" s="11" t="s">
        <v>10</v>
      </c>
      <c r="AF5" s="11" t="s">
        <v>11</v>
      </c>
      <c r="AI5" s="10" t="s">
        <v>12</v>
      </c>
      <c r="AJ5" s="2" t="s">
        <v>3</v>
      </c>
      <c r="AK5" s="2" t="s">
        <v>4</v>
      </c>
      <c r="AL5" s="3" t="s">
        <v>5</v>
      </c>
      <c r="AM5" s="3" t="s">
        <v>6</v>
      </c>
      <c r="AN5" s="4" t="s">
        <v>7</v>
      </c>
      <c r="AO5" s="4" t="s">
        <v>8</v>
      </c>
      <c r="AP5" s="4" t="s">
        <v>9</v>
      </c>
      <c r="AQ5" s="11" t="s">
        <v>10</v>
      </c>
      <c r="AR5" s="11" t="s">
        <v>11</v>
      </c>
      <c r="AS5" s="11" t="s">
        <v>10</v>
      </c>
      <c r="AT5" s="11" t="s">
        <v>11</v>
      </c>
      <c r="AU5" s="11" t="s">
        <v>10</v>
      </c>
      <c r="AV5" s="11" t="s">
        <v>11</v>
      </c>
      <c r="AZ5" s="10" t="s">
        <v>12</v>
      </c>
      <c r="BA5" s="2" t="s">
        <v>3</v>
      </c>
      <c r="BB5" s="2" t="s">
        <v>4</v>
      </c>
      <c r="BC5" s="3" t="s">
        <v>5</v>
      </c>
      <c r="BD5" s="3" t="s">
        <v>6</v>
      </c>
      <c r="BE5" s="4" t="s">
        <v>7</v>
      </c>
      <c r="BF5" s="4" t="s">
        <v>8</v>
      </c>
      <c r="BG5" s="4" t="s">
        <v>9</v>
      </c>
      <c r="BH5" s="14" t="s">
        <v>10</v>
      </c>
      <c r="BI5" s="14" t="s">
        <v>11</v>
      </c>
      <c r="BJ5" s="14" t="s">
        <v>10</v>
      </c>
      <c r="BK5" s="14" t="s">
        <v>11</v>
      </c>
      <c r="BL5" s="14" t="s">
        <v>10</v>
      </c>
      <c r="BM5" s="14" t="s">
        <v>11</v>
      </c>
    </row>
    <row r="6" spans="2:65" ht="15" customHeight="1" x14ac:dyDescent="0.3">
      <c r="B6" s="28" t="s">
        <v>14</v>
      </c>
      <c r="C6" s="17" t="s">
        <v>15</v>
      </c>
      <c r="D6" s="5">
        <v>100</v>
      </c>
      <c r="E6" s="5">
        <v>55</v>
      </c>
      <c r="F6" s="5">
        <v>11</v>
      </c>
      <c r="G6" s="5">
        <v>1</v>
      </c>
      <c r="H6">
        <f>AVERAGE(100*D6,1000*E6,10000*F6,100000*G6)</f>
        <v>68750</v>
      </c>
      <c r="I6" s="6">
        <f>LOG(H6)</f>
        <v>4.8372727025023003</v>
      </c>
      <c r="J6" s="7">
        <f>100*H6/$K$6</f>
        <v>81.360946745562131</v>
      </c>
      <c r="K6" s="29">
        <f>AVERAGE(H6:H8)</f>
        <v>84500</v>
      </c>
      <c r="L6" s="29">
        <f>STDEV(H6:H8)</f>
        <v>16005.858302509116</v>
      </c>
      <c r="M6" s="30">
        <f>AVERAGE(I6:I8)</f>
        <v>4.9215990144591091</v>
      </c>
      <c r="N6" s="30">
        <f>STDEV(I6:I8)</f>
        <v>8.3018632395368885E-2</v>
      </c>
      <c r="O6" s="31">
        <f>AVERAGE(J6:J8)</f>
        <v>100</v>
      </c>
      <c r="P6" s="31">
        <f>STDEV(J6:J8)</f>
        <v>18.941844144981182</v>
      </c>
      <c r="R6" s="28" t="s">
        <v>17</v>
      </c>
      <c r="S6" s="17" t="s">
        <v>15</v>
      </c>
      <c r="T6" s="12">
        <v>100</v>
      </c>
      <c r="U6" s="12">
        <v>64</v>
      </c>
      <c r="V6" s="12">
        <v>16</v>
      </c>
      <c r="W6" s="12">
        <v>4</v>
      </c>
      <c r="X6">
        <f>AVERAGE(100*T6,1000*U6,10000*V6,100000*W6)</f>
        <v>158500</v>
      </c>
      <c r="Y6" s="6">
        <f>LOG(X6)</f>
        <v>5.20002926655377</v>
      </c>
      <c r="Z6" s="7">
        <f>100*X6/$AA$6</f>
        <v>127.73673606447281</v>
      </c>
      <c r="AA6" s="29">
        <f>AVERAGE(X6:X8)</f>
        <v>124083.33333333333</v>
      </c>
      <c r="AB6" s="29">
        <f>STDEV(X6:X8)</f>
        <v>30331.845201591874</v>
      </c>
      <c r="AC6" s="30">
        <f>AVERAGE(Y6:Y8)</f>
        <v>5.0855256069626193</v>
      </c>
      <c r="AD6" s="30">
        <f>STDEV(Y6:Y8)</f>
        <v>0.10176813366878261</v>
      </c>
      <c r="AE6" s="31">
        <f>AVERAGE(Z6:Z8)</f>
        <v>100</v>
      </c>
      <c r="AF6" s="31">
        <f>STDEV(Z6:Z8)</f>
        <v>24.444737570121124</v>
      </c>
      <c r="AH6" s="33" t="s">
        <v>18</v>
      </c>
      <c r="AI6" s="17" t="s">
        <v>15</v>
      </c>
      <c r="AJ6" s="12">
        <v>100</v>
      </c>
      <c r="AK6" s="12">
        <v>70</v>
      </c>
      <c r="AL6" s="12">
        <v>13</v>
      </c>
      <c r="AM6" s="12">
        <v>4</v>
      </c>
      <c r="AN6">
        <f>AVERAGE(100*AJ6,1000*AK6,10000*AL6,100000*AM6)</f>
        <v>152500</v>
      </c>
      <c r="AO6" s="6">
        <f>LOG(AN6)</f>
        <v>5.1832698436828046</v>
      </c>
      <c r="AP6" s="7">
        <f>100*AN6/$AQ$6</f>
        <v>92.424242424242422</v>
      </c>
      <c r="AQ6" s="29">
        <f>AVERAGE(AN6:AN8)</f>
        <v>165000</v>
      </c>
      <c r="AR6" s="29">
        <f>STDEV(AN6:AN8)</f>
        <v>74540.257579377867</v>
      </c>
      <c r="AS6" s="30">
        <f>AVERAGE(AO6:AO8)</f>
        <v>5.1871468479152911</v>
      </c>
      <c r="AT6" s="30">
        <f>STDEV(AO6:AO8)</f>
        <v>0.20010890440606505</v>
      </c>
      <c r="AU6" s="31">
        <f>AVERAGE(AP6:AP8)</f>
        <v>100</v>
      </c>
      <c r="AV6" s="31">
        <f>STDEV(AP6:AP8)</f>
        <v>45.175913684471467</v>
      </c>
      <c r="AY6" s="33" t="s">
        <v>19</v>
      </c>
      <c r="AZ6" s="17" t="s">
        <v>15</v>
      </c>
      <c r="BA6" s="13">
        <v>100</v>
      </c>
      <c r="BB6" s="13">
        <v>90</v>
      </c>
      <c r="BC6" s="13">
        <v>9</v>
      </c>
      <c r="BD6" s="13">
        <v>3</v>
      </c>
      <c r="BE6">
        <f>AVERAGE(100*BA6,1000*BB6,10000*BC6,100000*BD6)</f>
        <v>122500</v>
      </c>
      <c r="BF6" s="6">
        <f>LOG(BE6)</f>
        <v>5.0881360887005513</v>
      </c>
      <c r="BG6" s="7">
        <f>100*BE6/$BH$6</f>
        <v>48.675496688741724</v>
      </c>
      <c r="BH6" s="29">
        <f>AVERAGE(BE6:BE8)</f>
        <v>251666.66666666666</v>
      </c>
      <c r="BI6" s="29">
        <f>STDEV(BE6:BE8)</f>
        <v>268192.25069590157</v>
      </c>
      <c r="BJ6" s="30">
        <f>AVERAGE(BF6:BF8)</f>
        <v>5.2322207074259159</v>
      </c>
      <c r="BK6" s="30">
        <f>STDEV(BF6:BF8)</f>
        <v>0.46112872141260552</v>
      </c>
      <c r="BL6" s="31">
        <f>AVERAGE(BG6:BG8)</f>
        <v>100</v>
      </c>
      <c r="BM6" s="31">
        <f>STDEV(BG6:BG8)</f>
        <v>106.56645723015959</v>
      </c>
    </row>
    <row r="7" spans="2:65" x14ac:dyDescent="0.3">
      <c r="B7" s="28"/>
      <c r="C7" s="17"/>
      <c r="D7" s="5">
        <v>100</v>
      </c>
      <c r="E7" s="5">
        <v>43</v>
      </c>
      <c r="F7" s="5">
        <v>15</v>
      </c>
      <c r="G7" s="5">
        <v>2</v>
      </c>
      <c r="H7">
        <f t="shared" ref="H7:H17" si="0">AVERAGE(100*D7,1000*E7,10000*F7,100000*G7)</f>
        <v>100750</v>
      </c>
      <c r="I7" s="6">
        <f t="shared" ref="I7:I17" si="1">LOG(H7)</f>
        <v>5.0032450548131466</v>
      </c>
      <c r="J7" s="7">
        <f t="shared" ref="J7:J17" si="2">100*H7/$K$6</f>
        <v>119.23076923076923</v>
      </c>
      <c r="K7" s="29"/>
      <c r="L7" s="29"/>
      <c r="M7" s="30"/>
      <c r="N7" s="30"/>
      <c r="O7" s="31"/>
      <c r="P7" s="31"/>
      <c r="R7" s="28"/>
      <c r="S7" s="17"/>
      <c r="T7" s="12">
        <v>100</v>
      </c>
      <c r="U7" s="12">
        <v>65</v>
      </c>
      <c r="V7" s="12">
        <v>13</v>
      </c>
      <c r="W7" s="12">
        <v>2</v>
      </c>
      <c r="X7">
        <f t="shared" ref="X7:X29" si="3">AVERAGE(100*T7,1000*U7,10000*V7,100000*W7)</f>
        <v>101250</v>
      </c>
      <c r="Y7" s="6">
        <f t="shared" ref="Y7" si="4">LOG(X7)</f>
        <v>5.0053950318867058</v>
      </c>
      <c r="Z7" s="7">
        <f t="shared" ref="Z7:Z29" si="5">100*X7/$AA$6</f>
        <v>81.598388179986571</v>
      </c>
      <c r="AA7" s="29"/>
      <c r="AB7" s="29"/>
      <c r="AC7" s="30"/>
      <c r="AD7" s="30"/>
      <c r="AE7" s="31"/>
      <c r="AF7" s="31"/>
      <c r="AH7" s="33"/>
      <c r="AI7" s="17"/>
      <c r="AJ7" s="13">
        <v>100</v>
      </c>
      <c r="AK7" s="13">
        <v>80</v>
      </c>
      <c r="AL7" s="13">
        <v>19</v>
      </c>
      <c r="AM7" s="13">
        <v>7</v>
      </c>
      <c r="AN7">
        <f t="shared" ref="AN7:AN29" si="6">AVERAGE(100*AJ7,1000*AK7,10000*AL7,100000*AM7)</f>
        <v>245000</v>
      </c>
      <c r="AO7" s="6">
        <f t="shared" ref="AO7" si="7">LOG(AN7)</f>
        <v>5.3891660843645326</v>
      </c>
      <c r="AP7" s="7">
        <f t="shared" ref="AP7:AP29" si="8">100*AN7/$AQ$6</f>
        <v>148.4848484848485</v>
      </c>
      <c r="AQ7" s="29"/>
      <c r="AR7" s="29"/>
      <c r="AS7" s="30"/>
      <c r="AT7" s="30"/>
      <c r="AU7" s="31"/>
      <c r="AV7" s="31"/>
      <c r="AY7" s="33"/>
      <c r="AZ7" s="17"/>
      <c r="BA7" s="13">
        <v>100</v>
      </c>
      <c r="BB7" s="13">
        <v>60</v>
      </c>
      <c r="BC7" s="13">
        <v>22</v>
      </c>
      <c r="BD7" s="13">
        <v>0</v>
      </c>
      <c r="BE7">
        <f t="shared" ref="BE7:BE29" si="9">AVERAGE(100*BA7,1000*BB7,10000*BC7,100000*BD7)</f>
        <v>72500</v>
      </c>
      <c r="BF7" s="6">
        <f t="shared" ref="BF7" si="10">LOG(BE7)</f>
        <v>4.860338006570994</v>
      </c>
      <c r="BG7" s="7">
        <f t="shared" ref="BG7:BG29" si="11">100*BE7/$BH$6</f>
        <v>28.807947019867552</v>
      </c>
      <c r="BH7" s="29"/>
      <c r="BI7" s="29"/>
      <c r="BJ7" s="30"/>
      <c r="BK7" s="30"/>
      <c r="BL7" s="31"/>
      <c r="BM7" s="31"/>
    </row>
    <row r="8" spans="2:65" x14ac:dyDescent="0.3">
      <c r="B8" s="28"/>
      <c r="C8" s="17"/>
      <c r="D8" s="5">
        <v>100</v>
      </c>
      <c r="E8" s="5">
        <v>66</v>
      </c>
      <c r="F8" s="5">
        <v>6</v>
      </c>
      <c r="G8" s="5">
        <v>2</v>
      </c>
      <c r="H8" s="8">
        <f t="shared" si="0"/>
        <v>84000</v>
      </c>
      <c r="I8" s="9">
        <f>LOG(H8)</f>
        <v>4.924279286061882</v>
      </c>
      <c r="J8" s="7">
        <f t="shared" si="2"/>
        <v>99.408284023668642</v>
      </c>
      <c r="K8" s="29"/>
      <c r="L8" s="29"/>
      <c r="M8" s="30"/>
      <c r="N8" s="30"/>
      <c r="O8" s="31"/>
      <c r="P8" s="31"/>
      <c r="R8" s="28"/>
      <c r="S8" s="17"/>
      <c r="T8" s="12">
        <v>100</v>
      </c>
      <c r="U8" s="12">
        <v>60</v>
      </c>
      <c r="V8" s="12">
        <v>18</v>
      </c>
      <c r="W8" s="12">
        <v>2</v>
      </c>
      <c r="X8" s="8">
        <f t="shared" si="3"/>
        <v>112500</v>
      </c>
      <c r="Y8" s="9">
        <f>LOG(X8)</f>
        <v>5.0511525224473814</v>
      </c>
      <c r="Z8" s="7">
        <f t="shared" si="5"/>
        <v>90.664875755540635</v>
      </c>
      <c r="AA8" s="29"/>
      <c r="AB8" s="29"/>
      <c r="AC8" s="30"/>
      <c r="AD8" s="30"/>
      <c r="AE8" s="31"/>
      <c r="AF8" s="31"/>
      <c r="AH8" s="33"/>
      <c r="AI8" s="17"/>
      <c r="AJ8" s="13">
        <v>100</v>
      </c>
      <c r="AK8" s="13">
        <v>60</v>
      </c>
      <c r="AL8" s="13">
        <v>22</v>
      </c>
      <c r="AM8" s="13">
        <v>1</v>
      </c>
      <c r="AN8" s="8">
        <f t="shared" si="6"/>
        <v>97500</v>
      </c>
      <c r="AO8" s="9">
        <f>LOG(AN8)</f>
        <v>4.989004615698537</v>
      </c>
      <c r="AP8" s="7">
        <f t="shared" si="8"/>
        <v>59.090909090909093</v>
      </c>
      <c r="AQ8" s="29"/>
      <c r="AR8" s="29"/>
      <c r="AS8" s="30"/>
      <c r="AT8" s="30"/>
      <c r="AU8" s="31"/>
      <c r="AV8" s="31"/>
      <c r="AY8" s="33"/>
      <c r="AZ8" s="17"/>
      <c r="BA8" s="13">
        <v>100</v>
      </c>
      <c r="BB8" s="13">
        <v>80</v>
      </c>
      <c r="BC8" s="13">
        <v>25</v>
      </c>
      <c r="BD8" s="13">
        <v>19</v>
      </c>
      <c r="BE8" s="8">
        <f t="shared" si="9"/>
        <v>560000</v>
      </c>
      <c r="BF8" s="9">
        <f>LOG(BE8)</f>
        <v>5.7481880270062007</v>
      </c>
      <c r="BG8" s="7">
        <f t="shared" si="11"/>
        <v>222.51655629139074</v>
      </c>
      <c r="BH8" s="29"/>
      <c r="BI8" s="29"/>
      <c r="BJ8" s="30"/>
      <c r="BK8" s="30"/>
      <c r="BL8" s="31"/>
      <c r="BM8" s="31"/>
    </row>
    <row r="9" spans="2:65" x14ac:dyDescent="0.3">
      <c r="B9" s="28"/>
      <c r="C9" s="17">
        <v>0.5</v>
      </c>
      <c r="D9" s="5">
        <v>100</v>
      </c>
      <c r="E9" s="5">
        <v>46</v>
      </c>
      <c r="F9" s="5">
        <v>13</v>
      </c>
      <c r="G9" s="5">
        <v>1</v>
      </c>
      <c r="H9">
        <f t="shared" si="0"/>
        <v>71500</v>
      </c>
      <c r="I9" s="6">
        <f t="shared" si="1"/>
        <v>4.8543060418010811</v>
      </c>
      <c r="J9" s="7">
        <f t="shared" si="2"/>
        <v>84.615384615384613</v>
      </c>
      <c r="K9" s="18">
        <f>AVERAGE(H9:H11)</f>
        <v>79083.333333333328</v>
      </c>
      <c r="L9" s="18">
        <f>STDEV(H9:H11)</f>
        <v>31321.252103537208</v>
      </c>
      <c r="M9" s="21">
        <f>AVERAGE(I9:I11)</f>
        <v>4.875796066037771</v>
      </c>
      <c r="N9" s="21">
        <f>STDEV(I9:I11)</f>
        <v>0.16947973299932606</v>
      </c>
      <c r="O9" s="24">
        <f>AVERAGE(J9:J11)</f>
        <v>93.589743589743591</v>
      </c>
      <c r="P9" s="24">
        <f>STDEV(J9:J11)</f>
        <v>37.066570536730431</v>
      </c>
      <c r="R9" s="28"/>
      <c r="S9" s="17">
        <v>0.5</v>
      </c>
      <c r="T9" s="12">
        <v>90</v>
      </c>
      <c r="U9" s="12">
        <v>30</v>
      </c>
      <c r="V9" s="12">
        <v>52</v>
      </c>
      <c r="W9" s="12">
        <v>0</v>
      </c>
      <c r="X9">
        <f t="shared" si="3"/>
        <v>139750</v>
      </c>
      <c r="Y9" s="6">
        <f t="shared" ref="Y9:Y29" si="12">LOG(X9)</f>
        <v>5.1453518165584606</v>
      </c>
      <c r="Z9" s="7">
        <f t="shared" si="5"/>
        <v>112.62592343854936</v>
      </c>
      <c r="AA9" s="18">
        <f>AVERAGE(X9:X11)</f>
        <v>81000</v>
      </c>
      <c r="AB9" s="18">
        <f>STDEV(X9:X11)</f>
        <v>56255.416405889307</v>
      </c>
      <c r="AC9" s="21">
        <f>AVERAGE(Y9:Y11)</f>
        <v>4.8217731636373848</v>
      </c>
      <c r="AD9" s="21">
        <f>STDEV(Y9:Y11)</f>
        <v>0.35545601555130502</v>
      </c>
      <c r="AE9" s="24">
        <f>AVERAGE(Z9:Z11)</f>
        <v>65.278710543989249</v>
      </c>
      <c r="AF9" s="24">
        <f>STDEV(Z9:Z11)</f>
        <v>45.336803013476946</v>
      </c>
      <c r="AH9" s="33"/>
      <c r="AI9" s="17">
        <v>0.5</v>
      </c>
      <c r="AJ9" s="13">
        <v>100</v>
      </c>
      <c r="AK9" s="13">
        <v>50</v>
      </c>
      <c r="AL9" s="13">
        <v>5</v>
      </c>
      <c r="AM9" s="13">
        <v>1</v>
      </c>
      <c r="AN9">
        <f t="shared" si="6"/>
        <v>52500</v>
      </c>
      <c r="AO9" s="6">
        <f t="shared" ref="AO9:AO29" si="13">LOG(AN9)</f>
        <v>4.720159303405957</v>
      </c>
      <c r="AP9" s="7">
        <f t="shared" si="8"/>
        <v>31.818181818181817</v>
      </c>
      <c r="AQ9" s="18">
        <f>AVERAGE(AN9:AN11)</f>
        <v>93916.666666666672</v>
      </c>
      <c r="AR9" s="18">
        <f>STDEV(AN9:AN11)</f>
        <v>49421.707865403987</v>
      </c>
      <c r="AS9" s="21">
        <f>AVERAGE(AO9:AO11)</f>
        <v>4.9329069662253424</v>
      </c>
      <c r="AT9" s="21">
        <f>STDEV(AO9:AO11)</f>
        <v>0.22712321840506938</v>
      </c>
      <c r="AU9" s="24">
        <f>AVERAGE(AP9:AP11)</f>
        <v>56.919191919191917</v>
      </c>
      <c r="AV9" s="24">
        <f>STDEV(AP9:AP11)</f>
        <v>29.95255022145696</v>
      </c>
      <c r="AY9" s="33"/>
      <c r="AZ9" s="17">
        <v>0.5</v>
      </c>
      <c r="BA9" s="13">
        <v>90</v>
      </c>
      <c r="BB9" s="13">
        <v>33</v>
      </c>
      <c r="BC9" s="13">
        <v>13</v>
      </c>
      <c r="BD9" s="13">
        <v>1</v>
      </c>
      <c r="BE9">
        <f t="shared" si="9"/>
        <v>68000</v>
      </c>
      <c r="BF9" s="6">
        <f t="shared" ref="BF9:BF29" si="14">LOG(BE9)</f>
        <v>4.8325089127062366</v>
      </c>
      <c r="BG9" s="7">
        <f t="shared" si="11"/>
        <v>27.019867549668874</v>
      </c>
      <c r="BH9" s="18">
        <f>AVERAGE(BE9:BE11)</f>
        <v>126000</v>
      </c>
      <c r="BI9" s="18">
        <f>STDEV(BE9:BE11)</f>
        <v>69132.119886489818</v>
      </c>
      <c r="BJ9" s="21">
        <f>AVERAGE(BF9:BF11)</f>
        <v>5.0567808015028497</v>
      </c>
      <c r="BK9" s="21">
        <f>STDEV(BF9:BF11)</f>
        <v>0.23797465747534335</v>
      </c>
      <c r="BL9" s="24">
        <f>AVERAGE(BG9:BG11)</f>
        <v>50.066225165562912</v>
      </c>
      <c r="BM9" s="24">
        <f>STDEV(BG9:BG11)</f>
        <v>27.469716511188008</v>
      </c>
    </row>
    <row r="10" spans="2:65" x14ac:dyDescent="0.3">
      <c r="B10" s="28"/>
      <c r="C10" s="17"/>
      <c r="D10" s="5">
        <v>100</v>
      </c>
      <c r="E10" s="5">
        <v>74</v>
      </c>
      <c r="F10" s="5">
        <v>17</v>
      </c>
      <c r="G10" s="5">
        <v>2</v>
      </c>
      <c r="H10">
        <f t="shared" si="0"/>
        <v>113500</v>
      </c>
      <c r="I10" s="6">
        <f t="shared" si="1"/>
        <v>5.0549958615291413</v>
      </c>
      <c r="J10" s="7">
        <f t="shared" si="2"/>
        <v>134.31952662721895</v>
      </c>
      <c r="K10" s="19"/>
      <c r="L10" s="19"/>
      <c r="M10" s="22"/>
      <c r="N10" s="22"/>
      <c r="O10" s="25"/>
      <c r="P10" s="25"/>
      <c r="R10" s="28"/>
      <c r="S10" s="17"/>
      <c r="T10" s="12">
        <v>95</v>
      </c>
      <c r="U10" s="12">
        <v>41</v>
      </c>
      <c r="V10" s="12">
        <v>6</v>
      </c>
      <c r="W10" s="12">
        <v>0</v>
      </c>
      <c r="X10">
        <f t="shared" si="3"/>
        <v>27625</v>
      </c>
      <c r="Y10" s="6">
        <f t="shared" si="12"/>
        <v>4.4413022866931673</v>
      </c>
      <c r="Z10" s="7">
        <f t="shared" si="5"/>
        <v>22.263263935527199</v>
      </c>
      <c r="AA10" s="19"/>
      <c r="AB10" s="19"/>
      <c r="AC10" s="22"/>
      <c r="AD10" s="22"/>
      <c r="AE10" s="25"/>
      <c r="AF10" s="25"/>
      <c r="AH10" s="33"/>
      <c r="AI10" s="17"/>
      <c r="AJ10" s="13">
        <v>95</v>
      </c>
      <c r="AK10" s="13">
        <v>43</v>
      </c>
      <c r="AL10" s="13">
        <v>7</v>
      </c>
      <c r="AM10" s="13">
        <v>2</v>
      </c>
      <c r="AN10">
        <f t="shared" si="6"/>
        <v>80625</v>
      </c>
      <c r="AO10" s="6">
        <f t="shared" si="13"/>
        <v>4.9064697276433238</v>
      </c>
      <c r="AP10" s="7">
        <f t="shared" si="8"/>
        <v>48.863636363636367</v>
      </c>
      <c r="AQ10" s="19"/>
      <c r="AR10" s="19"/>
      <c r="AS10" s="22"/>
      <c r="AT10" s="22"/>
      <c r="AU10" s="25"/>
      <c r="AV10" s="25"/>
      <c r="AY10" s="33"/>
      <c r="AZ10" s="17"/>
      <c r="BA10" s="13">
        <v>100</v>
      </c>
      <c r="BB10" s="13">
        <v>50</v>
      </c>
      <c r="BC10" s="13">
        <v>7</v>
      </c>
      <c r="BD10" s="13">
        <v>3</v>
      </c>
      <c r="BE10">
        <f t="shared" si="9"/>
        <v>107500</v>
      </c>
      <c r="BF10" s="6">
        <f t="shared" si="14"/>
        <v>5.0314084642516246</v>
      </c>
      <c r="BG10" s="7">
        <f t="shared" si="11"/>
        <v>42.715231788079471</v>
      </c>
      <c r="BH10" s="19"/>
      <c r="BI10" s="19"/>
      <c r="BJ10" s="22"/>
      <c r="BK10" s="22"/>
      <c r="BL10" s="25"/>
      <c r="BM10" s="25"/>
    </row>
    <row r="11" spans="2:65" x14ac:dyDescent="0.3">
      <c r="B11" s="28"/>
      <c r="C11" s="17"/>
      <c r="D11" s="5">
        <v>100</v>
      </c>
      <c r="E11" s="5">
        <v>59</v>
      </c>
      <c r="F11" s="5">
        <v>14</v>
      </c>
      <c r="G11" s="5">
        <v>0</v>
      </c>
      <c r="H11" s="8">
        <f t="shared" si="0"/>
        <v>52250</v>
      </c>
      <c r="I11" s="9">
        <f t="shared" si="1"/>
        <v>4.7180862947830917</v>
      </c>
      <c r="J11" s="7">
        <f t="shared" si="2"/>
        <v>61.834319526627219</v>
      </c>
      <c r="K11" s="20"/>
      <c r="L11" s="20"/>
      <c r="M11" s="23"/>
      <c r="N11" s="23"/>
      <c r="O11" s="26"/>
      <c r="P11" s="26"/>
      <c r="R11" s="28"/>
      <c r="S11" s="17"/>
      <c r="T11" s="12">
        <v>95</v>
      </c>
      <c r="U11" s="12">
        <v>43</v>
      </c>
      <c r="V11" s="12">
        <v>5</v>
      </c>
      <c r="W11" s="12">
        <v>2</v>
      </c>
      <c r="X11" s="8">
        <f t="shared" si="3"/>
        <v>75625</v>
      </c>
      <c r="Y11" s="9">
        <f t="shared" si="12"/>
        <v>4.8786653876605257</v>
      </c>
      <c r="Z11" s="7">
        <f t="shared" si="5"/>
        <v>60.946944257891204</v>
      </c>
      <c r="AA11" s="20"/>
      <c r="AB11" s="20"/>
      <c r="AC11" s="23"/>
      <c r="AD11" s="23"/>
      <c r="AE11" s="26"/>
      <c r="AF11" s="26"/>
      <c r="AH11" s="33"/>
      <c r="AI11" s="17"/>
      <c r="AJ11" s="13">
        <v>95</v>
      </c>
      <c r="AK11" s="13">
        <v>45</v>
      </c>
      <c r="AL11" s="13">
        <v>14</v>
      </c>
      <c r="AM11" s="13">
        <v>4</v>
      </c>
      <c r="AN11" s="8">
        <f t="shared" si="6"/>
        <v>148625</v>
      </c>
      <c r="AO11" s="9">
        <f t="shared" si="13"/>
        <v>5.1720918676267482</v>
      </c>
      <c r="AP11" s="7">
        <f t="shared" si="8"/>
        <v>90.075757575757578</v>
      </c>
      <c r="AQ11" s="20"/>
      <c r="AR11" s="20"/>
      <c r="AS11" s="23"/>
      <c r="AT11" s="23"/>
      <c r="AU11" s="26"/>
      <c r="AV11" s="26"/>
      <c r="AY11" s="33"/>
      <c r="AZ11" s="17"/>
      <c r="BA11" s="13">
        <v>100</v>
      </c>
      <c r="BB11" s="13">
        <v>70</v>
      </c>
      <c r="BC11" s="13">
        <v>23</v>
      </c>
      <c r="BD11" s="13">
        <v>5</v>
      </c>
      <c r="BE11" s="8">
        <f t="shared" si="9"/>
        <v>202500</v>
      </c>
      <c r="BF11" s="9">
        <f t="shared" si="14"/>
        <v>5.306425027550687</v>
      </c>
      <c r="BG11" s="7">
        <f t="shared" si="11"/>
        <v>80.463576158940398</v>
      </c>
      <c r="BH11" s="20"/>
      <c r="BI11" s="20"/>
      <c r="BJ11" s="23"/>
      <c r="BK11" s="23"/>
      <c r="BL11" s="26"/>
      <c r="BM11" s="26"/>
    </row>
    <row r="12" spans="2:65" x14ac:dyDescent="0.3">
      <c r="B12" s="28"/>
      <c r="C12" s="17">
        <v>1</v>
      </c>
      <c r="D12" s="5">
        <v>3</v>
      </c>
      <c r="E12" s="5">
        <v>0</v>
      </c>
      <c r="F12" s="5">
        <v>0</v>
      </c>
      <c r="G12" s="5">
        <v>0</v>
      </c>
      <c r="H12">
        <f t="shared" si="0"/>
        <v>75</v>
      </c>
      <c r="I12" s="6">
        <f t="shared" si="1"/>
        <v>1.8750612633917001</v>
      </c>
      <c r="J12" s="7">
        <f t="shared" si="2"/>
        <v>8.8757396449704137E-2</v>
      </c>
      <c r="K12" s="18">
        <f>AVERAGE(H12:H14)</f>
        <v>16916.666666666668</v>
      </c>
      <c r="L12" s="18">
        <f>STDEV(H12:H14)</f>
        <v>25291.702361314732</v>
      </c>
      <c r="M12" s="21">
        <f t="shared" ref="M12" si="15">AVERAGE(I12:I14)</f>
        <v>3.402533570093937</v>
      </c>
      <c r="N12" s="21">
        <f t="shared" ref="N12" si="16">STDEV(I12:I14)</f>
        <v>1.4129328283492342</v>
      </c>
      <c r="O12" s="24">
        <f>AVERAGE(J12:J14)</f>
        <v>20.019723865877712</v>
      </c>
      <c r="P12" s="24">
        <f t="shared" ref="P12" si="17">STDEV(J12:J14)</f>
        <v>29.931008711615071</v>
      </c>
      <c r="R12" s="28"/>
      <c r="S12" s="17">
        <v>1</v>
      </c>
      <c r="T12" s="12">
        <v>10</v>
      </c>
      <c r="U12" s="13">
        <v>4</v>
      </c>
      <c r="V12" s="13">
        <v>0</v>
      </c>
      <c r="W12" s="13">
        <v>0</v>
      </c>
      <c r="X12">
        <f t="shared" si="3"/>
        <v>1250</v>
      </c>
      <c r="Y12" s="6">
        <f t="shared" si="12"/>
        <v>3.0969100130080562</v>
      </c>
      <c r="Z12" s="7">
        <f t="shared" si="5"/>
        <v>1.007387508394896</v>
      </c>
      <c r="AA12" s="18">
        <f>AVERAGE(X12:X14)</f>
        <v>441.66666666666669</v>
      </c>
      <c r="AB12" s="18">
        <f>STDEV(X12:X14)</f>
        <v>700.14879370983226</v>
      </c>
      <c r="AC12" s="21">
        <f t="shared" ref="AC12" si="18">AVERAGE(Y12:Y14)</f>
        <v>2.064606675338704</v>
      </c>
      <c r="AD12" s="21">
        <f t="shared" ref="AD12" si="19">STDEV(Y12:Y14)</f>
        <v>0.90658281491258563</v>
      </c>
      <c r="AE12" s="24">
        <f>AVERAGE(Z12:Z14)</f>
        <v>0.35594358629952993</v>
      </c>
      <c r="AF12" s="24">
        <f t="shared" ref="AF12" si="20">STDEV(Z12:Z14)</f>
        <v>0.56425691904083208</v>
      </c>
      <c r="AH12" s="33"/>
      <c r="AI12" s="17">
        <v>1</v>
      </c>
      <c r="AJ12" s="13">
        <v>11</v>
      </c>
      <c r="AK12" s="13">
        <v>3</v>
      </c>
      <c r="AL12" s="13">
        <v>0</v>
      </c>
      <c r="AM12" s="13">
        <v>0</v>
      </c>
      <c r="AN12">
        <f t="shared" si="6"/>
        <v>1025</v>
      </c>
      <c r="AO12" s="6">
        <f t="shared" si="13"/>
        <v>3.0107238653917729</v>
      </c>
      <c r="AP12" s="7">
        <f t="shared" si="8"/>
        <v>0.62121212121212122</v>
      </c>
      <c r="AQ12" s="18">
        <f>AVERAGE(AN12:AN14)</f>
        <v>4366.666666666667</v>
      </c>
      <c r="AR12" s="18">
        <f>STDEV(AN12:AN14)</f>
        <v>5276.855913641506</v>
      </c>
      <c r="AS12" s="21">
        <f t="shared" ref="AS12" si="21">AVERAGE(AO12:AO14)</f>
        <v>3.4135645070512464</v>
      </c>
      <c r="AT12" s="21">
        <f t="shared" ref="AT12" si="22">STDEV(AO12:AO14)</f>
        <v>0.53388451556986771</v>
      </c>
      <c r="AU12" s="24">
        <f>AVERAGE(AP12:AP14)</f>
        <v>2.6464646464646466</v>
      </c>
      <c r="AV12" s="24">
        <f t="shared" ref="AV12" si="23">STDEV(AP12:AP14)</f>
        <v>3.1980944931160638</v>
      </c>
      <c r="AY12" s="33"/>
      <c r="AZ12" s="17">
        <v>1</v>
      </c>
      <c r="BA12" s="13">
        <v>90</v>
      </c>
      <c r="BB12" s="13">
        <v>43</v>
      </c>
      <c r="BC12" s="13">
        <v>8</v>
      </c>
      <c r="BD12" s="13">
        <v>1</v>
      </c>
      <c r="BE12">
        <f t="shared" si="9"/>
        <v>58000</v>
      </c>
      <c r="BF12" s="6">
        <f t="shared" si="14"/>
        <v>4.7634279935629369</v>
      </c>
      <c r="BG12" s="7">
        <f t="shared" si="11"/>
        <v>23.046357615894042</v>
      </c>
      <c r="BH12" s="18">
        <f>AVERAGE(BE12:BE14)</f>
        <v>44625</v>
      </c>
      <c r="BI12" s="18">
        <f>STDEV(BE12:BE14)</f>
        <v>11671.948209275091</v>
      </c>
      <c r="BJ12" s="21">
        <f t="shared" ref="BJ12" si="24">AVERAGE(BF12:BF14)</f>
        <v>4.6403138082723565</v>
      </c>
      <c r="BK12" s="21">
        <f t="shared" ref="BK12" si="25">STDEV(BF12:BF14)</f>
        <v>0.1078836658636976</v>
      </c>
      <c r="BL12" s="24">
        <f>AVERAGE(BG12:BG14)</f>
        <v>17.731788079470199</v>
      </c>
      <c r="BM12" s="24">
        <f t="shared" ref="BM12" si="26">STDEV(BG12:BG14)</f>
        <v>4.6378602156060067</v>
      </c>
    </row>
    <row r="13" spans="2:65" x14ac:dyDescent="0.3">
      <c r="B13" s="28"/>
      <c r="C13" s="17"/>
      <c r="D13" s="5">
        <v>57</v>
      </c>
      <c r="E13" s="5">
        <v>13</v>
      </c>
      <c r="F13" s="5">
        <v>0</v>
      </c>
      <c r="G13" s="5">
        <v>0</v>
      </c>
      <c r="H13">
        <f t="shared" si="0"/>
        <v>4675</v>
      </c>
      <c r="I13" s="6">
        <f t="shared" si="1"/>
        <v>3.6697816152085365</v>
      </c>
      <c r="J13" s="7">
        <f t="shared" si="2"/>
        <v>5.5325443786982245</v>
      </c>
      <c r="K13" s="19"/>
      <c r="L13" s="19"/>
      <c r="M13" s="22"/>
      <c r="N13" s="22"/>
      <c r="O13" s="25"/>
      <c r="P13" s="25"/>
      <c r="R13" s="28"/>
      <c r="S13" s="17"/>
      <c r="T13" s="12">
        <v>2</v>
      </c>
      <c r="U13" s="13">
        <v>0</v>
      </c>
      <c r="V13" s="13">
        <v>0</v>
      </c>
      <c r="W13" s="13">
        <v>0</v>
      </c>
      <c r="X13">
        <f t="shared" si="3"/>
        <v>50</v>
      </c>
      <c r="Y13" s="6">
        <f t="shared" si="12"/>
        <v>1.6989700043360187</v>
      </c>
      <c r="Z13" s="7">
        <f t="shared" si="5"/>
        <v>4.0295500335795841E-2</v>
      </c>
      <c r="AA13" s="19"/>
      <c r="AB13" s="19"/>
      <c r="AC13" s="22"/>
      <c r="AD13" s="22"/>
      <c r="AE13" s="25"/>
      <c r="AF13" s="25"/>
      <c r="AH13" s="33"/>
      <c r="AI13" s="17"/>
      <c r="AJ13" s="13">
        <v>48</v>
      </c>
      <c r="AK13" s="13">
        <v>7</v>
      </c>
      <c r="AL13" s="13">
        <v>3</v>
      </c>
      <c r="AM13" s="13">
        <v>0</v>
      </c>
      <c r="AN13">
        <f t="shared" si="6"/>
        <v>10450</v>
      </c>
      <c r="AO13" s="6">
        <f t="shared" si="13"/>
        <v>4.019116290447073</v>
      </c>
      <c r="AP13" s="7">
        <f t="shared" si="8"/>
        <v>6.333333333333333</v>
      </c>
      <c r="AQ13" s="19"/>
      <c r="AR13" s="19"/>
      <c r="AS13" s="22"/>
      <c r="AT13" s="22"/>
      <c r="AU13" s="25"/>
      <c r="AV13" s="25"/>
      <c r="AY13" s="33"/>
      <c r="AZ13" s="17"/>
      <c r="BA13" s="13">
        <v>90</v>
      </c>
      <c r="BB13" s="13">
        <v>17</v>
      </c>
      <c r="BC13" s="13">
        <v>2</v>
      </c>
      <c r="BD13" s="13">
        <v>1</v>
      </c>
      <c r="BE13">
        <f t="shared" si="9"/>
        <v>36500</v>
      </c>
      <c r="BF13" s="6">
        <f t="shared" si="14"/>
        <v>4.5622928644564746</v>
      </c>
      <c r="BG13" s="7">
        <f t="shared" si="11"/>
        <v>14.503311258278146</v>
      </c>
      <c r="BH13" s="19"/>
      <c r="BI13" s="19"/>
      <c r="BJ13" s="22"/>
      <c r="BK13" s="22"/>
      <c r="BL13" s="25"/>
      <c r="BM13" s="25"/>
    </row>
    <row r="14" spans="2:65" x14ac:dyDescent="0.3">
      <c r="B14" s="28"/>
      <c r="C14" s="17"/>
      <c r="D14" s="5">
        <v>90</v>
      </c>
      <c r="E14" s="5">
        <v>35</v>
      </c>
      <c r="F14" s="5">
        <v>4</v>
      </c>
      <c r="G14" s="5">
        <v>1</v>
      </c>
      <c r="H14" s="8">
        <f t="shared" si="0"/>
        <v>46000</v>
      </c>
      <c r="I14" s="9">
        <f t="shared" si="1"/>
        <v>4.6627578316815743</v>
      </c>
      <c r="J14" s="7">
        <f t="shared" si="2"/>
        <v>54.437869822485204</v>
      </c>
      <c r="K14" s="20"/>
      <c r="L14" s="20"/>
      <c r="M14" s="23"/>
      <c r="N14" s="23"/>
      <c r="O14" s="26"/>
      <c r="P14" s="26"/>
      <c r="R14" s="28"/>
      <c r="S14" s="17"/>
      <c r="T14" s="13">
        <v>1</v>
      </c>
      <c r="U14" s="13">
        <v>0</v>
      </c>
      <c r="V14" s="13">
        <v>0</v>
      </c>
      <c r="W14" s="13">
        <v>0</v>
      </c>
      <c r="X14" s="8">
        <f t="shared" si="3"/>
        <v>25</v>
      </c>
      <c r="Y14" s="9">
        <f t="shared" si="12"/>
        <v>1.3979400086720377</v>
      </c>
      <c r="Z14" s="7">
        <f t="shared" si="5"/>
        <v>2.014775016789792E-2</v>
      </c>
      <c r="AA14" s="20"/>
      <c r="AB14" s="20"/>
      <c r="AC14" s="23"/>
      <c r="AD14" s="23"/>
      <c r="AE14" s="26"/>
      <c r="AF14" s="26"/>
      <c r="AH14" s="33"/>
      <c r="AI14" s="17"/>
      <c r="AJ14" s="13">
        <v>15</v>
      </c>
      <c r="AK14" s="13">
        <v>5</v>
      </c>
      <c r="AL14" s="13">
        <v>0</v>
      </c>
      <c r="AM14" s="13">
        <v>0</v>
      </c>
      <c r="AN14" s="8">
        <f t="shared" si="6"/>
        <v>1625</v>
      </c>
      <c r="AO14" s="9">
        <f t="shared" si="13"/>
        <v>3.2108533653148932</v>
      </c>
      <c r="AP14" s="7">
        <f t="shared" si="8"/>
        <v>0.98484848484848486</v>
      </c>
      <c r="AQ14" s="20"/>
      <c r="AR14" s="20"/>
      <c r="AS14" s="23"/>
      <c r="AT14" s="23"/>
      <c r="AU14" s="26"/>
      <c r="AV14" s="26"/>
      <c r="AY14" s="33"/>
      <c r="AZ14" s="17"/>
      <c r="BA14" s="13">
        <v>55</v>
      </c>
      <c r="BB14" s="13">
        <v>22</v>
      </c>
      <c r="BC14" s="13">
        <v>3</v>
      </c>
      <c r="BD14" s="13">
        <v>1</v>
      </c>
      <c r="BE14" s="8">
        <f t="shared" si="9"/>
        <v>39375</v>
      </c>
      <c r="BF14" s="9">
        <f t="shared" si="14"/>
        <v>4.5952205667976571</v>
      </c>
      <c r="BG14" s="7">
        <f t="shared" si="11"/>
        <v>15.645695364238412</v>
      </c>
      <c r="BH14" s="20"/>
      <c r="BI14" s="20"/>
      <c r="BJ14" s="23"/>
      <c r="BK14" s="23"/>
      <c r="BL14" s="26"/>
      <c r="BM14" s="26"/>
    </row>
    <row r="15" spans="2:65" x14ac:dyDescent="0.3">
      <c r="B15" s="28"/>
      <c r="C15" s="17">
        <v>2</v>
      </c>
      <c r="D15" s="5">
        <v>1</v>
      </c>
      <c r="E15" s="5">
        <v>1</v>
      </c>
      <c r="F15" s="5">
        <v>0</v>
      </c>
      <c r="G15" s="5">
        <v>0</v>
      </c>
      <c r="H15">
        <f t="shared" si="0"/>
        <v>275</v>
      </c>
      <c r="I15" s="6">
        <f t="shared" si="1"/>
        <v>2.4393326938302629</v>
      </c>
      <c r="J15" s="7">
        <f t="shared" si="2"/>
        <v>0.32544378698224852</v>
      </c>
      <c r="K15" s="18">
        <f>AVERAGE(H15:H17)</f>
        <v>100</v>
      </c>
      <c r="L15" s="18">
        <f>STDEV(H15:H17)</f>
        <v>152.0690632574555</v>
      </c>
      <c r="M15" s="21" t="e">
        <f t="shared" ref="M15" si="27">AVERAGE(I15:I17)</f>
        <v>#NUM!</v>
      </c>
      <c r="N15" s="21" t="e">
        <f t="shared" ref="N15" si="28">STDEV(I15:I17)</f>
        <v>#NUM!</v>
      </c>
      <c r="O15" s="24">
        <f t="shared" ref="O15" si="29">AVERAGE(J15:J17)</f>
        <v>0.11834319526627218</v>
      </c>
      <c r="P15" s="24">
        <f t="shared" ref="P15" si="30">STDEV(J15:J17)</f>
        <v>0.17996338847036153</v>
      </c>
      <c r="R15" s="28"/>
      <c r="S15" s="17">
        <v>2</v>
      </c>
      <c r="T15" s="13">
        <v>0</v>
      </c>
      <c r="U15" s="13">
        <v>0</v>
      </c>
      <c r="V15" s="13">
        <v>0</v>
      </c>
      <c r="W15" s="13">
        <v>0</v>
      </c>
      <c r="X15">
        <f t="shared" si="3"/>
        <v>0</v>
      </c>
      <c r="Y15" s="6" t="e">
        <f t="shared" si="12"/>
        <v>#NUM!</v>
      </c>
      <c r="Z15" s="7">
        <f t="shared" si="5"/>
        <v>0</v>
      </c>
      <c r="AA15" s="18">
        <f>AVERAGE(X15:X17)</f>
        <v>0</v>
      </c>
      <c r="AB15" s="18">
        <f>STDEV(X15:X17)</f>
        <v>0</v>
      </c>
      <c r="AC15" s="21" t="e">
        <f t="shared" ref="AC15" si="31">AVERAGE(Y15:Y17)</f>
        <v>#NUM!</v>
      </c>
      <c r="AD15" s="21" t="e">
        <f t="shared" ref="AD15" si="32">STDEV(Y15:Y17)</f>
        <v>#NUM!</v>
      </c>
      <c r="AE15" s="24">
        <f t="shared" ref="AE15" si="33">AVERAGE(Z15:Z17)</f>
        <v>0</v>
      </c>
      <c r="AF15" s="24">
        <f t="shared" ref="AF15" si="34">STDEV(Z15:Z17)</f>
        <v>0</v>
      </c>
      <c r="AH15" s="33"/>
      <c r="AI15" s="17">
        <v>2</v>
      </c>
      <c r="AJ15" s="13">
        <v>3</v>
      </c>
      <c r="AK15" s="13">
        <v>0</v>
      </c>
      <c r="AL15" s="13">
        <v>0</v>
      </c>
      <c r="AM15" s="13">
        <v>0</v>
      </c>
      <c r="AN15">
        <f t="shared" si="6"/>
        <v>75</v>
      </c>
      <c r="AO15" s="6">
        <f t="shared" si="13"/>
        <v>1.8750612633917001</v>
      </c>
      <c r="AP15" s="7">
        <f t="shared" si="8"/>
        <v>4.5454545454545456E-2</v>
      </c>
      <c r="AQ15" s="18">
        <f>AVERAGE(AN15:AN17)</f>
        <v>241.66666666666666</v>
      </c>
      <c r="AR15" s="18">
        <f>STDEV(AN15:AN17)</f>
        <v>144.33756729740642</v>
      </c>
      <c r="AS15" s="21">
        <f t="shared" ref="AS15" si="35">AVERAGE(AO15:AO17)</f>
        <v>2.2996093284498165</v>
      </c>
      <c r="AT15" s="21">
        <f t="shared" ref="AT15" si="36">STDEV(AO15:AO17)</f>
        <v>0.36766940946785881</v>
      </c>
      <c r="AU15" s="24">
        <f t="shared" ref="AU15" si="37">AVERAGE(AP15:AP17)</f>
        <v>0.14646464646464646</v>
      </c>
      <c r="AV15" s="24">
        <f t="shared" ref="AV15" si="38">STDEV(AP15:AP17)</f>
        <v>8.7477313513579638E-2</v>
      </c>
      <c r="AY15" s="33"/>
      <c r="AZ15" s="17">
        <v>2</v>
      </c>
      <c r="BA15" s="13">
        <v>40</v>
      </c>
      <c r="BB15" s="13">
        <v>5</v>
      </c>
      <c r="BC15" s="13">
        <v>3</v>
      </c>
      <c r="BD15" s="13">
        <v>0</v>
      </c>
      <c r="BE15">
        <f t="shared" si="9"/>
        <v>9750</v>
      </c>
      <c r="BF15" s="6">
        <f t="shared" si="14"/>
        <v>3.989004615698537</v>
      </c>
      <c r="BG15" s="7">
        <f t="shared" si="11"/>
        <v>3.8741721854304636</v>
      </c>
      <c r="BH15" s="18">
        <f>AVERAGE(BE15:BE17)</f>
        <v>14416.666666666666</v>
      </c>
      <c r="BI15" s="18">
        <f>STDEV(BE15:BE17)</f>
        <v>15293.653367764464</v>
      </c>
      <c r="BJ15" s="21">
        <f t="shared" ref="BJ15" si="39">AVERAGE(BF15:BF17)</f>
        <v>3.9294483883840399</v>
      </c>
      <c r="BK15" s="21">
        <f t="shared" ref="BK15" si="40">STDEV(BF15:BF17)</f>
        <v>0.6008580463598282</v>
      </c>
      <c r="BL15" s="24">
        <f t="shared" ref="BL15" si="41">AVERAGE(BG15:BG17)</f>
        <v>5.7284768211920536</v>
      </c>
      <c r="BM15" s="24">
        <f t="shared" ref="BM15" si="42">STDEV(BG15:BG17)</f>
        <v>6.076948358052106</v>
      </c>
    </row>
    <row r="16" spans="2:65" x14ac:dyDescent="0.3">
      <c r="B16" s="28"/>
      <c r="C16" s="17"/>
      <c r="D16" s="5">
        <v>1</v>
      </c>
      <c r="E16" s="5">
        <v>0</v>
      </c>
      <c r="F16" s="5">
        <v>0</v>
      </c>
      <c r="G16" s="5">
        <v>0</v>
      </c>
      <c r="H16">
        <f t="shared" si="0"/>
        <v>25</v>
      </c>
      <c r="I16" s="6">
        <f t="shared" si="1"/>
        <v>1.3979400086720377</v>
      </c>
      <c r="J16" s="7">
        <f t="shared" si="2"/>
        <v>2.9585798816568046E-2</v>
      </c>
      <c r="K16" s="19"/>
      <c r="L16" s="19"/>
      <c r="M16" s="22"/>
      <c r="N16" s="22"/>
      <c r="O16" s="25"/>
      <c r="P16" s="25"/>
      <c r="R16" s="28"/>
      <c r="S16" s="17"/>
      <c r="T16" s="13">
        <v>0</v>
      </c>
      <c r="U16" s="13">
        <v>0</v>
      </c>
      <c r="V16" s="13">
        <v>0</v>
      </c>
      <c r="W16" s="13">
        <v>0</v>
      </c>
      <c r="X16">
        <f t="shared" si="3"/>
        <v>0</v>
      </c>
      <c r="Y16" s="6" t="e">
        <f t="shared" si="12"/>
        <v>#NUM!</v>
      </c>
      <c r="Z16" s="7">
        <f t="shared" si="5"/>
        <v>0</v>
      </c>
      <c r="AA16" s="19"/>
      <c r="AB16" s="19"/>
      <c r="AC16" s="22"/>
      <c r="AD16" s="22"/>
      <c r="AE16" s="25"/>
      <c r="AF16" s="25"/>
      <c r="AH16" s="33"/>
      <c r="AI16" s="17"/>
      <c r="AJ16" s="13">
        <v>3</v>
      </c>
      <c r="AK16" s="13">
        <v>1</v>
      </c>
      <c r="AL16" s="13">
        <v>0</v>
      </c>
      <c r="AM16" s="13">
        <v>0</v>
      </c>
      <c r="AN16">
        <f t="shared" si="6"/>
        <v>325</v>
      </c>
      <c r="AO16" s="6">
        <f t="shared" si="13"/>
        <v>2.5118833609788744</v>
      </c>
      <c r="AP16" s="7">
        <f t="shared" si="8"/>
        <v>0.19696969696969696</v>
      </c>
      <c r="AQ16" s="19"/>
      <c r="AR16" s="19"/>
      <c r="AS16" s="22"/>
      <c r="AT16" s="22"/>
      <c r="AU16" s="25"/>
      <c r="AV16" s="25"/>
      <c r="AY16" s="33"/>
      <c r="AZ16" s="17"/>
      <c r="BA16" s="13">
        <v>30</v>
      </c>
      <c r="BB16" s="13">
        <v>5</v>
      </c>
      <c r="BC16" s="13">
        <v>0</v>
      </c>
      <c r="BD16" s="13">
        <v>0</v>
      </c>
      <c r="BE16">
        <f t="shared" si="9"/>
        <v>2000</v>
      </c>
      <c r="BF16" s="6">
        <f t="shared" si="14"/>
        <v>3.3010299956639813</v>
      </c>
      <c r="BG16" s="7">
        <f t="shared" si="11"/>
        <v>0.79470198675496695</v>
      </c>
      <c r="BH16" s="19"/>
      <c r="BI16" s="19"/>
      <c r="BJ16" s="22"/>
      <c r="BK16" s="22"/>
      <c r="BL16" s="25"/>
      <c r="BM16" s="25"/>
    </row>
    <row r="17" spans="2:65" x14ac:dyDescent="0.3">
      <c r="B17" s="28"/>
      <c r="C17" s="17"/>
      <c r="D17" s="5">
        <v>0</v>
      </c>
      <c r="E17" s="5">
        <v>0</v>
      </c>
      <c r="F17" s="5">
        <v>0</v>
      </c>
      <c r="G17" s="5">
        <v>0</v>
      </c>
      <c r="H17" s="8">
        <f t="shared" si="0"/>
        <v>0</v>
      </c>
      <c r="I17" s="9" t="e">
        <f t="shared" si="1"/>
        <v>#NUM!</v>
      </c>
      <c r="J17" s="7">
        <f t="shared" si="2"/>
        <v>0</v>
      </c>
      <c r="K17" s="20"/>
      <c r="L17" s="20"/>
      <c r="M17" s="23"/>
      <c r="N17" s="23"/>
      <c r="O17" s="26"/>
      <c r="P17" s="26"/>
      <c r="R17" s="28"/>
      <c r="S17" s="17"/>
      <c r="T17" s="13">
        <v>0</v>
      </c>
      <c r="U17" s="13">
        <v>0</v>
      </c>
      <c r="V17" s="13">
        <v>0</v>
      </c>
      <c r="W17" s="13">
        <v>0</v>
      </c>
      <c r="X17" s="8">
        <f t="shared" si="3"/>
        <v>0</v>
      </c>
      <c r="Y17" s="9" t="e">
        <f t="shared" si="12"/>
        <v>#NUM!</v>
      </c>
      <c r="Z17" s="7">
        <f t="shared" si="5"/>
        <v>0</v>
      </c>
      <c r="AA17" s="20"/>
      <c r="AB17" s="20"/>
      <c r="AC17" s="23"/>
      <c r="AD17" s="23"/>
      <c r="AE17" s="26"/>
      <c r="AF17" s="26"/>
      <c r="AH17" s="33"/>
      <c r="AI17" s="17"/>
      <c r="AJ17" s="13">
        <v>3</v>
      </c>
      <c r="AK17" s="13">
        <v>1</v>
      </c>
      <c r="AL17" s="13">
        <v>0</v>
      </c>
      <c r="AM17" s="13">
        <v>0</v>
      </c>
      <c r="AN17" s="8">
        <f t="shared" si="6"/>
        <v>325</v>
      </c>
      <c r="AO17" s="9">
        <f t="shared" si="13"/>
        <v>2.5118833609788744</v>
      </c>
      <c r="AP17" s="7">
        <f t="shared" si="8"/>
        <v>0.19696969696969696</v>
      </c>
      <c r="AQ17" s="20"/>
      <c r="AR17" s="20"/>
      <c r="AS17" s="23"/>
      <c r="AT17" s="23"/>
      <c r="AU17" s="26"/>
      <c r="AV17" s="26"/>
      <c r="AY17" s="33"/>
      <c r="AZ17" s="17"/>
      <c r="BA17" s="13">
        <v>40</v>
      </c>
      <c r="BB17" s="13">
        <v>12</v>
      </c>
      <c r="BC17" s="13">
        <v>1</v>
      </c>
      <c r="BD17" s="13">
        <v>1</v>
      </c>
      <c r="BE17" s="8">
        <f t="shared" si="9"/>
        <v>31500</v>
      </c>
      <c r="BF17" s="9">
        <f t="shared" si="14"/>
        <v>4.4983105537896009</v>
      </c>
      <c r="BG17" s="7">
        <f t="shared" si="11"/>
        <v>12.51655629139073</v>
      </c>
      <c r="BH17" s="20"/>
      <c r="BI17" s="20"/>
      <c r="BJ17" s="23"/>
      <c r="BK17" s="23"/>
      <c r="BL17" s="26"/>
      <c r="BM17" s="26"/>
    </row>
    <row r="18" spans="2:65" ht="15" customHeight="1" x14ac:dyDescent="0.3">
      <c r="B18" s="28"/>
      <c r="C18" s="17">
        <v>5</v>
      </c>
      <c r="D18" s="12">
        <v>0</v>
      </c>
      <c r="E18" s="12">
        <v>0</v>
      </c>
      <c r="F18" s="12">
        <v>0</v>
      </c>
      <c r="G18" s="12">
        <v>0</v>
      </c>
      <c r="H18">
        <f t="shared" ref="H18:H29" si="43">AVERAGE(100*D18,1000*E18,10000*F18,100000*G18)</f>
        <v>0</v>
      </c>
      <c r="I18" s="6" t="e">
        <f t="shared" ref="I18:I29" si="44">LOG(H18)</f>
        <v>#NUM!</v>
      </c>
      <c r="J18" s="7">
        <f>100*H18/$K$6</f>
        <v>0</v>
      </c>
      <c r="K18" s="18">
        <f t="shared" ref="K18" si="45">AVERAGE(H18:H20)</f>
        <v>0</v>
      </c>
      <c r="L18" s="18">
        <f t="shared" ref="L18" si="46">STDEV(H18:H20)</f>
        <v>0</v>
      </c>
      <c r="M18" s="21" t="e">
        <f t="shared" ref="M18" si="47">AVERAGE(I18:I20)</f>
        <v>#NUM!</v>
      </c>
      <c r="N18" s="21" t="e">
        <f t="shared" ref="N18" si="48">STDEV(I18:I20)</f>
        <v>#NUM!</v>
      </c>
      <c r="O18" s="24">
        <f t="shared" ref="O18" si="49">AVERAGE(J18:J20)</f>
        <v>0</v>
      </c>
      <c r="P18" s="24">
        <f t="shared" ref="P18" si="50">STDEV(J18:J20)</f>
        <v>0</v>
      </c>
      <c r="R18" s="28"/>
      <c r="S18" s="17">
        <v>5</v>
      </c>
      <c r="T18" s="13">
        <v>0</v>
      </c>
      <c r="U18" s="13">
        <v>0</v>
      </c>
      <c r="V18" s="13">
        <v>0</v>
      </c>
      <c r="W18" s="13">
        <v>0</v>
      </c>
      <c r="X18">
        <f t="shared" si="3"/>
        <v>0</v>
      </c>
      <c r="Y18" s="6" t="e">
        <f t="shared" si="12"/>
        <v>#NUM!</v>
      </c>
      <c r="Z18" s="7">
        <f t="shared" si="5"/>
        <v>0</v>
      </c>
      <c r="AA18" s="18">
        <f t="shared" ref="AA18" si="51">AVERAGE(X18:X20)</f>
        <v>0</v>
      </c>
      <c r="AB18" s="18">
        <f t="shared" ref="AB18" si="52">STDEV(X18:X20)</f>
        <v>0</v>
      </c>
      <c r="AC18" s="21" t="e">
        <f t="shared" ref="AC18" si="53">AVERAGE(Y18:Y20)</f>
        <v>#NUM!</v>
      </c>
      <c r="AD18" s="21" t="e">
        <f t="shared" ref="AD18" si="54">STDEV(Y18:Y20)</f>
        <v>#NUM!</v>
      </c>
      <c r="AE18" s="24">
        <f t="shared" ref="AE18" si="55">AVERAGE(Z18:Z20)</f>
        <v>0</v>
      </c>
      <c r="AF18" s="24">
        <f t="shared" ref="AF18" si="56">STDEV(Z18:Z20)</f>
        <v>0</v>
      </c>
      <c r="AH18" s="33"/>
      <c r="AI18" s="17">
        <v>5</v>
      </c>
      <c r="AJ18" s="13">
        <v>0</v>
      </c>
      <c r="AK18" s="13">
        <v>0</v>
      </c>
      <c r="AL18" s="13">
        <v>0</v>
      </c>
      <c r="AM18" s="13">
        <v>0</v>
      </c>
      <c r="AN18">
        <f t="shared" si="6"/>
        <v>0</v>
      </c>
      <c r="AO18" s="6" t="e">
        <f t="shared" si="13"/>
        <v>#NUM!</v>
      </c>
      <c r="AP18" s="7">
        <f t="shared" si="8"/>
        <v>0</v>
      </c>
      <c r="AQ18" s="18">
        <f t="shared" ref="AQ18" si="57">AVERAGE(AN18:AN20)</f>
        <v>0</v>
      </c>
      <c r="AR18" s="18">
        <f t="shared" ref="AR18" si="58">STDEV(AN18:AN20)</f>
        <v>0</v>
      </c>
      <c r="AS18" s="21" t="e">
        <f t="shared" ref="AS18" si="59">AVERAGE(AO18:AO20)</f>
        <v>#NUM!</v>
      </c>
      <c r="AT18" s="21" t="e">
        <f t="shared" ref="AT18" si="60">STDEV(AO18:AO20)</f>
        <v>#NUM!</v>
      </c>
      <c r="AU18" s="24">
        <f t="shared" ref="AU18" si="61">AVERAGE(AP18:AP20)</f>
        <v>0</v>
      </c>
      <c r="AV18" s="24">
        <f t="shared" ref="AV18" si="62">STDEV(AP18:AP20)</f>
        <v>0</v>
      </c>
      <c r="AY18" s="33"/>
      <c r="AZ18" s="17">
        <v>5</v>
      </c>
      <c r="BA18" s="13">
        <v>22</v>
      </c>
      <c r="BB18" s="13">
        <v>7</v>
      </c>
      <c r="BC18" s="13">
        <v>0</v>
      </c>
      <c r="BD18" s="13">
        <v>0</v>
      </c>
      <c r="BE18">
        <f t="shared" si="9"/>
        <v>2300</v>
      </c>
      <c r="BF18" s="6">
        <f t="shared" si="14"/>
        <v>3.3617278360175931</v>
      </c>
      <c r="BG18" s="7">
        <f t="shared" si="11"/>
        <v>0.91390728476821192</v>
      </c>
      <c r="BH18" s="18">
        <f t="shared" ref="BH18" si="63">AVERAGE(BE18:BE20)</f>
        <v>3150</v>
      </c>
      <c r="BI18" s="18">
        <f t="shared" ref="BI18" si="64">STDEV(BE18:BE20)</f>
        <v>2846.8183995471154</v>
      </c>
      <c r="BJ18" s="21">
        <f t="shared" ref="BJ18" si="65">AVERAGE(BF18:BF20)</f>
        <v>3.359747438138458</v>
      </c>
      <c r="BK18" s="21">
        <f t="shared" ref="BK18" si="66">STDEV(BF18:BF20)</f>
        <v>0.44230661582291719</v>
      </c>
      <c r="BL18" s="24">
        <f t="shared" ref="BL18" si="67">AVERAGE(BG18:BG20)</f>
        <v>1.2516556291390728</v>
      </c>
      <c r="BM18" s="24">
        <f t="shared" ref="BM18" si="68">STDEV(BG18:BG20)</f>
        <v>1.1311861190253441</v>
      </c>
    </row>
    <row r="19" spans="2:65" x14ac:dyDescent="0.3">
      <c r="B19" s="28"/>
      <c r="C19" s="17"/>
      <c r="D19" s="12">
        <v>0</v>
      </c>
      <c r="E19" s="12">
        <v>0</v>
      </c>
      <c r="F19" s="12">
        <v>0</v>
      </c>
      <c r="G19" s="12">
        <v>0</v>
      </c>
      <c r="H19">
        <f t="shared" si="43"/>
        <v>0</v>
      </c>
      <c r="I19" s="6" t="e">
        <f t="shared" si="44"/>
        <v>#NUM!</v>
      </c>
      <c r="J19" s="7">
        <f t="shared" ref="J19:J29" si="69">100*H19/$K$6</f>
        <v>0</v>
      </c>
      <c r="K19" s="19"/>
      <c r="L19" s="19"/>
      <c r="M19" s="22"/>
      <c r="N19" s="22"/>
      <c r="O19" s="25"/>
      <c r="P19" s="25"/>
      <c r="R19" s="28"/>
      <c r="S19" s="17"/>
      <c r="T19" s="13">
        <v>0</v>
      </c>
      <c r="U19" s="13">
        <v>0</v>
      </c>
      <c r="V19" s="13">
        <v>0</v>
      </c>
      <c r="W19" s="13">
        <v>0</v>
      </c>
      <c r="X19">
        <f t="shared" si="3"/>
        <v>0</v>
      </c>
      <c r="Y19" s="6" t="e">
        <f t="shared" si="12"/>
        <v>#NUM!</v>
      </c>
      <c r="Z19" s="7">
        <f t="shared" si="5"/>
        <v>0</v>
      </c>
      <c r="AA19" s="19"/>
      <c r="AB19" s="19"/>
      <c r="AC19" s="22"/>
      <c r="AD19" s="22"/>
      <c r="AE19" s="25"/>
      <c r="AF19" s="25"/>
      <c r="AH19" s="33"/>
      <c r="AI19" s="17"/>
      <c r="AJ19" s="13">
        <v>0</v>
      </c>
      <c r="AK19" s="13">
        <v>0</v>
      </c>
      <c r="AL19" s="13">
        <v>0</v>
      </c>
      <c r="AM19" s="13">
        <v>0</v>
      </c>
      <c r="AN19">
        <f t="shared" si="6"/>
        <v>0</v>
      </c>
      <c r="AO19" s="6" t="e">
        <f t="shared" si="13"/>
        <v>#NUM!</v>
      </c>
      <c r="AP19" s="7">
        <f t="shared" si="8"/>
        <v>0</v>
      </c>
      <c r="AQ19" s="19"/>
      <c r="AR19" s="19"/>
      <c r="AS19" s="22"/>
      <c r="AT19" s="22"/>
      <c r="AU19" s="25"/>
      <c r="AV19" s="25"/>
      <c r="AY19" s="33"/>
      <c r="AZ19" s="17"/>
      <c r="BA19" s="13">
        <v>13</v>
      </c>
      <c r="BB19" s="13">
        <v>2</v>
      </c>
      <c r="BC19" s="13">
        <v>0</v>
      </c>
      <c r="BD19" s="13">
        <v>0</v>
      </c>
      <c r="BE19">
        <f t="shared" si="9"/>
        <v>825</v>
      </c>
      <c r="BF19" s="6">
        <f t="shared" si="14"/>
        <v>2.916453948549925</v>
      </c>
      <c r="BG19" s="7">
        <f t="shared" si="11"/>
        <v>0.32781456953642385</v>
      </c>
      <c r="BH19" s="19"/>
      <c r="BI19" s="19"/>
      <c r="BJ19" s="22"/>
      <c r="BK19" s="22"/>
      <c r="BL19" s="25"/>
      <c r="BM19" s="25"/>
    </row>
    <row r="20" spans="2:65" x14ac:dyDescent="0.3">
      <c r="B20" s="28"/>
      <c r="C20" s="17"/>
      <c r="D20" s="12">
        <v>0</v>
      </c>
      <c r="E20" s="12">
        <v>0</v>
      </c>
      <c r="F20" s="12">
        <v>0</v>
      </c>
      <c r="G20" s="12">
        <v>0</v>
      </c>
      <c r="H20" s="8">
        <f t="shared" si="43"/>
        <v>0</v>
      </c>
      <c r="I20" s="9" t="e">
        <f t="shared" si="44"/>
        <v>#NUM!</v>
      </c>
      <c r="J20" s="7">
        <f t="shared" si="69"/>
        <v>0</v>
      </c>
      <c r="K20" s="20"/>
      <c r="L20" s="20"/>
      <c r="M20" s="23"/>
      <c r="N20" s="23"/>
      <c r="O20" s="26"/>
      <c r="P20" s="26"/>
      <c r="R20" s="28"/>
      <c r="S20" s="17"/>
      <c r="T20" s="13">
        <v>0</v>
      </c>
      <c r="U20" s="13">
        <v>0</v>
      </c>
      <c r="V20" s="13">
        <v>0</v>
      </c>
      <c r="W20" s="13">
        <v>0</v>
      </c>
      <c r="X20" s="8">
        <f t="shared" si="3"/>
        <v>0</v>
      </c>
      <c r="Y20" s="9" t="e">
        <f t="shared" si="12"/>
        <v>#NUM!</v>
      </c>
      <c r="Z20" s="7">
        <f t="shared" si="5"/>
        <v>0</v>
      </c>
      <c r="AA20" s="20"/>
      <c r="AB20" s="20"/>
      <c r="AC20" s="23"/>
      <c r="AD20" s="23"/>
      <c r="AE20" s="26"/>
      <c r="AF20" s="26"/>
      <c r="AH20" s="33"/>
      <c r="AI20" s="17"/>
      <c r="AJ20" s="13">
        <v>0</v>
      </c>
      <c r="AK20" s="13">
        <v>0</v>
      </c>
      <c r="AL20" s="13">
        <v>0</v>
      </c>
      <c r="AM20" s="13">
        <v>0</v>
      </c>
      <c r="AN20" s="8">
        <f t="shared" si="6"/>
        <v>0</v>
      </c>
      <c r="AO20" s="9" t="e">
        <f t="shared" si="13"/>
        <v>#NUM!</v>
      </c>
      <c r="AP20" s="7">
        <f t="shared" si="8"/>
        <v>0</v>
      </c>
      <c r="AQ20" s="20"/>
      <c r="AR20" s="20"/>
      <c r="AS20" s="23"/>
      <c r="AT20" s="23"/>
      <c r="AU20" s="26"/>
      <c r="AV20" s="26"/>
      <c r="AY20" s="33"/>
      <c r="AZ20" s="17"/>
      <c r="BA20" s="13">
        <v>23</v>
      </c>
      <c r="BB20" s="13">
        <v>3</v>
      </c>
      <c r="BC20" s="13">
        <v>2</v>
      </c>
      <c r="BD20" s="13">
        <v>0</v>
      </c>
      <c r="BE20" s="8">
        <f t="shared" si="9"/>
        <v>6325</v>
      </c>
      <c r="BF20" s="9">
        <f t="shared" si="14"/>
        <v>3.8010605298478555</v>
      </c>
      <c r="BG20" s="7">
        <f t="shared" si="11"/>
        <v>2.5132450331125828</v>
      </c>
      <c r="BH20" s="20"/>
      <c r="BI20" s="20"/>
      <c r="BJ20" s="23"/>
      <c r="BK20" s="23"/>
      <c r="BL20" s="26"/>
      <c r="BM20" s="26"/>
    </row>
    <row r="21" spans="2:65" x14ac:dyDescent="0.3">
      <c r="B21" s="28"/>
      <c r="C21" s="17">
        <v>10</v>
      </c>
      <c r="D21" s="12">
        <v>0</v>
      </c>
      <c r="E21" s="12">
        <v>0</v>
      </c>
      <c r="F21" s="12">
        <v>0</v>
      </c>
      <c r="G21" s="12">
        <v>0</v>
      </c>
      <c r="H21">
        <f t="shared" si="43"/>
        <v>0</v>
      </c>
      <c r="I21" s="6" t="e">
        <f t="shared" si="44"/>
        <v>#NUM!</v>
      </c>
      <c r="J21" s="7">
        <f t="shared" si="69"/>
        <v>0</v>
      </c>
      <c r="K21" s="18">
        <f t="shared" ref="K21" si="70">AVERAGE(H21:H23)</f>
        <v>0</v>
      </c>
      <c r="L21" s="18">
        <f t="shared" ref="L21" si="71">STDEV(H21:H23)</f>
        <v>0</v>
      </c>
      <c r="M21" s="21" t="e">
        <f t="shared" ref="M21" si="72">AVERAGE(I21:I23)</f>
        <v>#NUM!</v>
      </c>
      <c r="N21" s="21" t="e">
        <f t="shared" ref="N21" si="73">STDEV(I21:I23)</f>
        <v>#NUM!</v>
      </c>
      <c r="O21" s="24">
        <f t="shared" ref="O21" si="74">AVERAGE(J21:J23)</f>
        <v>0</v>
      </c>
      <c r="P21" s="24">
        <f t="shared" ref="P21" si="75">STDEV(J21:J23)</f>
        <v>0</v>
      </c>
      <c r="R21" s="28"/>
      <c r="S21" s="17">
        <v>10</v>
      </c>
      <c r="T21" s="13">
        <v>0</v>
      </c>
      <c r="U21" s="13">
        <v>0</v>
      </c>
      <c r="V21" s="13">
        <v>0</v>
      </c>
      <c r="W21" s="13">
        <v>0</v>
      </c>
      <c r="X21">
        <f t="shared" si="3"/>
        <v>0</v>
      </c>
      <c r="Y21" s="6" t="e">
        <f>LOG(X21)</f>
        <v>#NUM!</v>
      </c>
      <c r="Z21" s="7">
        <f t="shared" si="5"/>
        <v>0</v>
      </c>
      <c r="AA21" s="18">
        <f t="shared" ref="AA21" si="76">AVERAGE(X21:X23)</f>
        <v>0</v>
      </c>
      <c r="AB21" s="18">
        <f t="shared" ref="AB21" si="77">STDEV(X21:X23)</f>
        <v>0</v>
      </c>
      <c r="AC21" s="21" t="e">
        <f t="shared" ref="AC21" si="78">AVERAGE(Y21:Y23)</f>
        <v>#NUM!</v>
      </c>
      <c r="AD21" s="21" t="e">
        <f t="shared" ref="AD21" si="79">STDEV(Y21:Y23)</f>
        <v>#NUM!</v>
      </c>
      <c r="AE21" s="24">
        <f t="shared" ref="AE21" si="80">AVERAGE(Z21:Z23)</f>
        <v>0</v>
      </c>
      <c r="AF21" s="24">
        <f t="shared" ref="AF21" si="81">STDEV(Z21:Z23)</f>
        <v>0</v>
      </c>
      <c r="AH21" s="33"/>
      <c r="AI21" s="17">
        <v>10</v>
      </c>
      <c r="AJ21" s="13">
        <v>0</v>
      </c>
      <c r="AK21" s="13">
        <v>0</v>
      </c>
      <c r="AL21" s="13">
        <v>0</v>
      </c>
      <c r="AM21" s="13">
        <v>0</v>
      </c>
      <c r="AN21">
        <f t="shared" si="6"/>
        <v>0</v>
      </c>
      <c r="AO21" s="6" t="e">
        <f t="shared" si="13"/>
        <v>#NUM!</v>
      </c>
      <c r="AP21" s="7">
        <f t="shared" si="8"/>
        <v>0</v>
      </c>
      <c r="AQ21" s="18">
        <f t="shared" ref="AQ21" si="82">AVERAGE(AN21:AN23)</f>
        <v>0</v>
      </c>
      <c r="AR21" s="18">
        <f t="shared" ref="AR21" si="83">STDEV(AN21:AN23)</f>
        <v>0</v>
      </c>
      <c r="AS21" s="21" t="e">
        <f t="shared" ref="AS21" si="84">AVERAGE(AO21:AO23)</f>
        <v>#NUM!</v>
      </c>
      <c r="AT21" s="21" t="e">
        <f t="shared" ref="AT21" si="85">STDEV(AO21:AO23)</f>
        <v>#NUM!</v>
      </c>
      <c r="AU21" s="24">
        <f t="shared" ref="AU21" si="86">AVERAGE(AP21:AP23)</f>
        <v>0</v>
      </c>
      <c r="AV21" s="24">
        <f t="shared" ref="AV21" si="87">STDEV(AP21:AP23)</f>
        <v>0</v>
      </c>
      <c r="AY21" s="33"/>
      <c r="AZ21" s="17">
        <v>10</v>
      </c>
      <c r="BA21" s="13">
        <v>0</v>
      </c>
      <c r="BB21" s="13">
        <v>0</v>
      </c>
      <c r="BC21" s="13">
        <v>0</v>
      </c>
      <c r="BD21" s="13">
        <v>0</v>
      </c>
      <c r="BE21">
        <f t="shared" si="9"/>
        <v>0</v>
      </c>
      <c r="BF21" s="6" t="e">
        <f t="shared" si="14"/>
        <v>#NUM!</v>
      </c>
      <c r="BG21" s="7">
        <f t="shared" si="11"/>
        <v>0</v>
      </c>
      <c r="BH21" s="18">
        <f t="shared" ref="BH21" si="88">AVERAGE(BE21:BE23)</f>
        <v>0</v>
      </c>
      <c r="BI21" s="18">
        <f t="shared" ref="BI21" si="89">STDEV(BE21:BE23)</f>
        <v>0</v>
      </c>
      <c r="BJ21" s="21" t="e">
        <f t="shared" ref="BJ21" si="90">AVERAGE(BF21:BF23)</f>
        <v>#NUM!</v>
      </c>
      <c r="BK21" s="21" t="e">
        <f t="shared" ref="BK21" si="91">STDEV(BF21:BF23)</f>
        <v>#NUM!</v>
      </c>
      <c r="BL21" s="24">
        <f t="shared" ref="BL21" si="92">AVERAGE(BG21:BG23)</f>
        <v>0</v>
      </c>
      <c r="BM21" s="24">
        <f t="shared" ref="BM21" si="93">STDEV(BG21:BG23)</f>
        <v>0</v>
      </c>
    </row>
    <row r="22" spans="2:65" x14ac:dyDescent="0.3">
      <c r="B22" s="28"/>
      <c r="C22" s="17"/>
      <c r="D22" s="12">
        <v>0</v>
      </c>
      <c r="E22" s="12">
        <v>0</v>
      </c>
      <c r="F22" s="12">
        <v>0</v>
      </c>
      <c r="G22" s="12">
        <v>0</v>
      </c>
      <c r="H22">
        <f t="shared" si="43"/>
        <v>0</v>
      </c>
      <c r="I22" s="6" t="e">
        <f t="shared" si="44"/>
        <v>#NUM!</v>
      </c>
      <c r="J22" s="7">
        <f t="shared" si="69"/>
        <v>0</v>
      </c>
      <c r="K22" s="19"/>
      <c r="L22" s="19"/>
      <c r="M22" s="22"/>
      <c r="N22" s="22"/>
      <c r="O22" s="25"/>
      <c r="P22" s="25"/>
      <c r="R22" s="28"/>
      <c r="S22" s="17"/>
      <c r="T22" s="13">
        <v>0</v>
      </c>
      <c r="U22" s="13">
        <v>0</v>
      </c>
      <c r="V22" s="13">
        <v>0</v>
      </c>
      <c r="W22" s="13">
        <v>0</v>
      </c>
      <c r="X22">
        <f t="shared" si="3"/>
        <v>0</v>
      </c>
      <c r="Y22" s="6" t="e">
        <f t="shared" si="12"/>
        <v>#NUM!</v>
      </c>
      <c r="Z22" s="7">
        <f t="shared" si="5"/>
        <v>0</v>
      </c>
      <c r="AA22" s="19"/>
      <c r="AB22" s="19"/>
      <c r="AC22" s="22"/>
      <c r="AD22" s="22"/>
      <c r="AE22" s="25"/>
      <c r="AF22" s="25"/>
      <c r="AH22" s="33"/>
      <c r="AI22" s="17"/>
      <c r="AJ22" s="13">
        <v>0</v>
      </c>
      <c r="AK22" s="13">
        <v>0</v>
      </c>
      <c r="AL22" s="13">
        <v>0</v>
      </c>
      <c r="AM22" s="13">
        <v>0</v>
      </c>
      <c r="AN22">
        <f t="shared" si="6"/>
        <v>0</v>
      </c>
      <c r="AO22" s="6" t="e">
        <f t="shared" si="13"/>
        <v>#NUM!</v>
      </c>
      <c r="AP22" s="7">
        <f t="shared" si="8"/>
        <v>0</v>
      </c>
      <c r="AQ22" s="19"/>
      <c r="AR22" s="19"/>
      <c r="AS22" s="22"/>
      <c r="AT22" s="22"/>
      <c r="AU22" s="25"/>
      <c r="AV22" s="25"/>
      <c r="AY22" s="33"/>
      <c r="AZ22" s="17"/>
      <c r="BA22" s="13">
        <v>0</v>
      </c>
      <c r="BB22" s="13">
        <v>0</v>
      </c>
      <c r="BC22" s="13">
        <v>0</v>
      </c>
      <c r="BD22" s="13">
        <v>0</v>
      </c>
      <c r="BE22">
        <f t="shared" si="9"/>
        <v>0</v>
      </c>
      <c r="BF22" s="6" t="e">
        <f t="shared" si="14"/>
        <v>#NUM!</v>
      </c>
      <c r="BG22" s="7">
        <f t="shared" si="11"/>
        <v>0</v>
      </c>
      <c r="BH22" s="19"/>
      <c r="BI22" s="19"/>
      <c r="BJ22" s="22"/>
      <c r="BK22" s="22"/>
      <c r="BL22" s="25"/>
      <c r="BM22" s="25"/>
    </row>
    <row r="23" spans="2:65" x14ac:dyDescent="0.3">
      <c r="B23" s="28"/>
      <c r="C23" s="17"/>
      <c r="D23" s="12">
        <v>0</v>
      </c>
      <c r="E23" s="12">
        <v>0</v>
      </c>
      <c r="F23" s="12">
        <v>0</v>
      </c>
      <c r="G23" s="12">
        <v>0</v>
      </c>
      <c r="H23" s="8">
        <f t="shared" si="43"/>
        <v>0</v>
      </c>
      <c r="I23" s="9" t="e">
        <f t="shared" si="44"/>
        <v>#NUM!</v>
      </c>
      <c r="J23" s="7">
        <f t="shared" si="69"/>
        <v>0</v>
      </c>
      <c r="K23" s="20"/>
      <c r="L23" s="20"/>
      <c r="M23" s="23"/>
      <c r="N23" s="23"/>
      <c r="O23" s="26"/>
      <c r="P23" s="26"/>
      <c r="R23" s="28"/>
      <c r="S23" s="17"/>
      <c r="T23" s="13">
        <v>0</v>
      </c>
      <c r="U23" s="13">
        <v>0</v>
      </c>
      <c r="V23" s="13">
        <v>0</v>
      </c>
      <c r="W23" s="13">
        <v>0</v>
      </c>
      <c r="X23" s="8">
        <f t="shared" si="3"/>
        <v>0</v>
      </c>
      <c r="Y23" s="9" t="e">
        <f t="shared" si="12"/>
        <v>#NUM!</v>
      </c>
      <c r="Z23" s="7">
        <f t="shared" si="5"/>
        <v>0</v>
      </c>
      <c r="AA23" s="20"/>
      <c r="AB23" s="20"/>
      <c r="AC23" s="23"/>
      <c r="AD23" s="23"/>
      <c r="AE23" s="26"/>
      <c r="AF23" s="26"/>
      <c r="AH23" s="33"/>
      <c r="AI23" s="17"/>
      <c r="AJ23" s="12">
        <v>0</v>
      </c>
      <c r="AK23" s="12">
        <v>0</v>
      </c>
      <c r="AL23" s="12">
        <v>0</v>
      </c>
      <c r="AM23" s="12">
        <v>0</v>
      </c>
      <c r="AN23" s="8">
        <f t="shared" si="6"/>
        <v>0</v>
      </c>
      <c r="AO23" s="9" t="e">
        <f t="shared" si="13"/>
        <v>#NUM!</v>
      </c>
      <c r="AP23" s="7">
        <f t="shared" si="8"/>
        <v>0</v>
      </c>
      <c r="AQ23" s="20"/>
      <c r="AR23" s="20"/>
      <c r="AS23" s="23"/>
      <c r="AT23" s="23"/>
      <c r="AU23" s="26"/>
      <c r="AV23" s="26"/>
      <c r="AY23" s="33"/>
      <c r="AZ23" s="17"/>
      <c r="BA23" s="13">
        <v>0</v>
      </c>
      <c r="BB23" s="13">
        <v>0</v>
      </c>
      <c r="BC23" s="13">
        <v>0</v>
      </c>
      <c r="BD23" s="13">
        <v>0</v>
      </c>
      <c r="BE23" s="8">
        <f t="shared" si="9"/>
        <v>0</v>
      </c>
      <c r="BF23" s="9" t="e">
        <f t="shared" si="14"/>
        <v>#NUM!</v>
      </c>
      <c r="BG23" s="7">
        <f t="shared" si="11"/>
        <v>0</v>
      </c>
      <c r="BH23" s="20"/>
      <c r="BI23" s="20"/>
      <c r="BJ23" s="23"/>
      <c r="BK23" s="23"/>
      <c r="BL23" s="26"/>
      <c r="BM23" s="26"/>
    </row>
    <row r="24" spans="2:65" x14ac:dyDescent="0.3">
      <c r="B24" s="28"/>
      <c r="C24" s="17">
        <v>20</v>
      </c>
      <c r="D24" s="12">
        <v>0</v>
      </c>
      <c r="E24" s="12">
        <v>0</v>
      </c>
      <c r="F24" s="12">
        <v>0</v>
      </c>
      <c r="G24" s="12">
        <v>0</v>
      </c>
      <c r="H24">
        <f t="shared" si="43"/>
        <v>0</v>
      </c>
      <c r="I24" s="6" t="e">
        <f t="shared" si="44"/>
        <v>#NUM!</v>
      </c>
      <c r="J24" s="7">
        <f t="shared" si="69"/>
        <v>0</v>
      </c>
      <c r="K24" s="18">
        <f t="shared" ref="K24" si="94">AVERAGE(H24:H26)</f>
        <v>0</v>
      </c>
      <c r="L24" s="18">
        <f t="shared" ref="L24" si="95">STDEV(H24:H26)</f>
        <v>0</v>
      </c>
      <c r="M24" s="21" t="e">
        <f t="shared" ref="M24" si="96">AVERAGE(I24:I26)</f>
        <v>#NUM!</v>
      </c>
      <c r="N24" s="21" t="e">
        <f t="shared" ref="N24" si="97">STDEV(I24:I26)</f>
        <v>#NUM!</v>
      </c>
      <c r="O24" s="24">
        <f t="shared" ref="O24" si="98">AVERAGE(J24:J26)</f>
        <v>0</v>
      </c>
      <c r="P24" s="24">
        <f t="shared" ref="P24" si="99">STDEV(J24:J26)</f>
        <v>0</v>
      </c>
      <c r="R24" s="28"/>
      <c r="S24" s="17">
        <v>20</v>
      </c>
      <c r="T24" s="13">
        <v>0</v>
      </c>
      <c r="U24" s="13">
        <v>0</v>
      </c>
      <c r="V24" s="12">
        <v>0</v>
      </c>
      <c r="W24" s="13">
        <v>0</v>
      </c>
      <c r="X24">
        <f t="shared" si="3"/>
        <v>0</v>
      </c>
      <c r="Y24" s="6" t="e">
        <f t="shared" si="12"/>
        <v>#NUM!</v>
      </c>
      <c r="Z24" s="7">
        <f>100*X24/$AA$6</f>
        <v>0</v>
      </c>
      <c r="AA24" s="18">
        <f t="shared" ref="AA24" si="100">AVERAGE(X24:X26)</f>
        <v>0</v>
      </c>
      <c r="AB24" s="18">
        <f t="shared" ref="AB24" si="101">STDEV(X24:X26)</f>
        <v>0</v>
      </c>
      <c r="AC24" s="21" t="e">
        <f t="shared" ref="AC24" si="102">AVERAGE(Y24:Y26)</f>
        <v>#NUM!</v>
      </c>
      <c r="AD24" s="21" t="e">
        <f t="shared" ref="AD24" si="103">STDEV(Y24:Y26)</f>
        <v>#NUM!</v>
      </c>
      <c r="AE24" s="24">
        <f t="shared" ref="AE24" si="104">AVERAGE(Z24:Z26)</f>
        <v>0</v>
      </c>
      <c r="AF24" s="24">
        <f t="shared" ref="AF24" si="105">STDEV(Z24:Z26)</f>
        <v>0</v>
      </c>
      <c r="AH24" s="33"/>
      <c r="AI24" s="17">
        <v>20</v>
      </c>
      <c r="AJ24" s="12">
        <v>0</v>
      </c>
      <c r="AK24" s="12">
        <v>0</v>
      </c>
      <c r="AL24" s="12">
        <v>0</v>
      </c>
      <c r="AM24" s="12">
        <v>0</v>
      </c>
      <c r="AN24">
        <f t="shared" si="6"/>
        <v>0</v>
      </c>
      <c r="AO24" s="6" t="e">
        <f t="shared" si="13"/>
        <v>#NUM!</v>
      </c>
      <c r="AP24" s="7">
        <f t="shared" si="8"/>
        <v>0</v>
      </c>
      <c r="AQ24" s="18">
        <f t="shared" ref="AQ24" si="106">AVERAGE(AN24:AN26)</f>
        <v>0</v>
      </c>
      <c r="AR24" s="18">
        <f t="shared" ref="AR24" si="107">STDEV(AN24:AN26)</f>
        <v>0</v>
      </c>
      <c r="AS24" s="21" t="e">
        <f t="shared" ref="AS24" si="108">AVERAGE(AO24:AO26)</f>
        <v>#NUM!</v>
      </c>
      <c r="AT24" s="21" t="e">
        <f t="shared" ref="AT24" si="109">STDEV(AO24:AO26)</f>
        <v>#NUM!</v>
      </c>
      <c r="AU24" s="24">
        <f t="shared" ref="AU24" si="110">AVERAGE(AP24:AP26)</f>
        <v>0</v>
      </c>
      <c r="AV24" s="24">
        <f t="shared" ref="AV24" si="111">STDEV(AP24:AP26)</f>
        <v>0</v>
      </c>
      <c r="AY24" s="33"/>
      <c r="AZ24" s="17">
        <v>20</v>
      </c>
      <c r="BA24" s="13">
        <v>0</v>
      </c>
      <c r="BB24" s="13">
        <v>0</v>
      </c>
      <c r="BC24" s="13">
        <v>0</v>
      </c>
      <c r="BD24" s="13">
        <v>0</v>
      </c>
      <c r="BE24">
        <f t="shared" si="9"/>
        <v>0</v>
      </c>
      <c r="BF24" s="6" t="e">
        <f t="shared" si="14"/>
        <v>#NUM!</v>
      </c>
      <c r="BG24" s="7">
        <f t="shared" si="11"/>
        <v>0</v>
      </c>
      <c r="BH24" s="18">
        <f t="shared" ref="BH24" si="112">AVERAGE(BE24:BE26)</f>
        <v>0</v>
      </c>
      <c r="BI24" s="18">
        <f t="shared" ref="BI24" si="113">STDEV(BE24:BE26)</f>
        <v>0</v>
      </c>
      <c r="BJ24" s="21" t="e">
        <f t="shared" ref="BJ24" si="114">AVERAGE(BF24:BF26)</f>
        <v>#NUM!</v>
      </c>
      <c r="BK24" s="21" t="e">
        <f t="shared" ref="BK24" si="115">STDEV(BF24:BF26)</f>
        <v>#NUM!</v>
      </c>
      <c r="BL24" s="24">
        <f t="shared" ref="BL24" si="116">AVERAGE(BG24:BG26)</f>
        <v>0</v>
      </c>
      <c r="BM24" s="24">
        <f t="shared" ref="BM24" si="117">STDEV(BG24:BG26)</f>
        <v>0</v>
      </c>
    </row>
    <row r="25" spans="2:65" x14ac:dyDescent="0.3">
      <c r="B25" s="28"/>
      <c r="C25" s="17"/>
      <c r="D25" s="12">
        <v>0</v>
      </c>
      <c r="E25" s="12">
        <v>0</v>
      </c>
      <c r="F25" s="12">
        <v>0</v>
      </c>
      <c r="G25" s="12">
        <v>0</v>
      </c>
      <c r="H25">
        <f t="shared" si="43"/>
        <v>0</v>
      </c>
      <c r="I25" s="6" t="e">
        <f t="shared" si="44"/>
        <v>#NUM!</v>
      </c>
      <c r="J25" s="7">
        <f t="shared" si="69"/>
        <v>0</v>
      </c>
      <c r="K25" s="19"/>
      <c r="L25" s="19"/>
      <c r="M25" s="22"/>
      <c r="N25" s="22"/>
      <c r="O25" s="25"/>
      <c r="P25" s="25"/>
      <c r="R25" s="28"/>
      <c r="S25" s="17"/>
      <c r="T25" s="13">
        <v>0</v>
      </c>
      <c r="U25" s="12">
        <v>0</v>
      </c>
      <c r="V25" s="12">
        <v>0</v>
      </c>
      <c r="W25" s="12">
        <v>0</v>
      </c>
      <c r="X25">
        <f t="shared" si="3"/>
        <v>0</v>
      </c>
      <c r="Y25" s="6" t="e">
        <f t="shared" si="12"/>
        <v>#NUM!</v>
      </c>
      <c r="Z25" s="7">
        <f t="shared" si="5"/>
        <v>0</v>
      </c>
      <c r="AA25" s="19"/>
      <c r="AB25" s="19"/>
      <c r="AC25" s="22"/>
      <c r="AD25" s="22"/>
      <c r="AE25" s="25"/>
      <c r="AF25" s="25"/>
      <c r="AH25" s="33"/>
      <c r="AI25" s="17"/>
      <c r="AJ25" s="12">
        <v>0</v>
      </c>
      <c r="AK25" s="12">
        <v>0</v>
      </c>
      <c r="AL25" s="12">
        <v>0</v>
      </c>
      <c r="AM25" s="12">
        <v>0</v>
      </c>
      <c r="AN25">
        <f t="shared" si="6"/>
        <v>0</v>
      </c>
      <c r="AO25" s="6" t="e">
        <f t="shared" si="13"/>
        <v>#NUM!</v>
      </c>
      <c r="AP25" s="7">
        <f t="shared" si="8"/>
        <v>0</v>
      </c>
      <c r="AQ25" s="19"/>
      <c r="AR25" s="19"/>
      <c r="AS25" s="22"/>
      <c r="AT25" s="22"/>
      <c r="AU25" s="25"/>
      <c r="AV25" s="25"/>
      <c r="AY25" s="33"/>
      <c r="AZ25" s="17"/>
      <c r="BA25" s="13">
        <v>0</v>
      </c>
      <c r="BB25" s="13">
        <v>0</v>
      </c>
      <c r="BC25" s="13">
        <v>0</v>
      </c>
      <c r="BD25" s="13">
        <v>0</v>
      </c>
      <c r="BE25">
        <f t="shared" si="9"/>
        <v>0</v>
      </c>
      <c r="BF25" s="6" t="e">
        <f t="shared" si="14"/>
        <v>#NUM!</v>
      </c>
      <c r="BG25" s="7">
        <f t="shared" si="11"/>
        <v>0</v>
      </c>
      <c r="BH25" s="19"/>
      <c r="BI25" s="19"/>
      <c r="BJ25" s="22"/>
      <c r="BK25" s="22"/>
      <c r="BL25" s="25"/>
      <c r="BM25" s="25"/>
    </row>
    <row r="26" spans="2:65" x14ac:dyDescent="0.3">
      <c r="B26" s="28"/>
      <c r="C26" s="17"/>
      <c r="D26" s="12">
        <v>0</v>
      </c>
      <c r="E26" s="12">
        <v>0</v>
      </c>
      <c r="F26" s="12">
        <v>0</v>
      </c>
      <c r="G26" s="12">
        <v>0</v>
      </c>
      <c r="H26" s="8">
        <f t="shared" si="43"/>
        <v>0</v>
      </c>
      <c r="I26" s="9" t="e">
        <f t="shared" si="44"/>
        <v>#NUM!</v>
      </c>
      <c r="J26" s="7">
        <f t="shared" si="69"/>
        <v>0</v>
      </c>
      <c r="K26" s="20"/>
      <c r="L26" s="20"/>
      <c r="M26" s="23"/>
      <c r="N26" s="23"/>
      <c r="O26" s="26"/>
      <c r="P26" s="26"/>
      <c r="R26" s="28"/>
      <c r="S26" s="17"/>
      <c r="T26" s="13">
        <v>0</v>
      </c>
      <c r="U26" s="12">
        <v>0</v>
      </c>
      <c r="V26" s="12">
        <v>0</v>
      </c>
      <c r="W26" s="12">
        <v>0</v>
      </c>
      <c r="X26" s="8">
        <f t="shared" si="3"/>
        <v>0</v>
      </c>
      <c r="Y26" s="9" t="e">
        <f t="shared" si="12"/>
        <v>#NUM!</v>
      </c>
      <c r="Z26" s="7">
        <f t="shared" si="5"/>
        <v>0</v>
      </c>
      <c r="AA26" s="20"/>
      <c r="AB26" s="20"/>
      <c r="AC26" s="23"/>
      <c r="AD26" s="23"/>
      <c r="AE26" s="26"/>
      <c r="AF26" s="26"/>
      <c r="AH26" s="33"/>
      <c r="AI26" s="17"/>
      <c r="AJ26" s="12">
        <v>0</v>
      </c>
      <c r="AK26" s="12">
        <v>0</v>
      </c>
      <c r="AL26" s="12">
        <v>0</v>
      </c>
      <c r="AM26" s="12">
        <v>0</v>
      </c>
      <c r="AN26" s="8">
        <f t="shared" si="6"/>
        <v>0</v>
      </c>
      <c r="AO26" s="9" t="e">
        <f t="shared" si="13"/>
        <v>#NUM!</v>
      </c>
      <c r="AP26" s="7">
        <f t="shared" si="8"/>
        <v>0</v>
      </c>
      <c r="AQ26" s="20"/>
      <c r="AR26" s="20"/>
      <c r="AS26" s="23"/>
      <c r="AT26" s="23"/>
      <c r="AU26" s="26"/>
      <c r="AV26" s="26"/>
      <c r="AY26" s="33"/>
      <c r="AZ26" s="17"/>
      <c r="BA26" s="13">
        <v>0</v>
      </c>
      <c r="BB26" s="13">
        <v>0</v>
      </c>
      <c r="BC26" s="13">
        <v>0</v>
      </c>
      <c r="BD26" s="13">
        <v>0</v>
      </c>
      <c r="BE26" s="8">
        <f t="shared" si="9"/>
        <v>0</v>
      </c>
      <c r="BF26" s="9" t="e">
        <f t="shared" si="14"/>
        <v>#NUM!</v>
      </c>
      <c r="BG26" s="7">
        <f t="shared" si="11"/>
        <v>0</v>
      </c>
      <c r="BH26" s="20"/>
      <c r="BI26" s="20"/>
      <c r="BJ26" s="23"/>
      <c r="BK26" s="23"/>
      <c r="BL26" s="26"/>
      <c r="BM26" s="26"/>
    </row>
    <row r="27" spans="2:65" x14ac:dyDescent="0.3">
      <c r="B27" s="28"/>
      <c r="C27" s="17">
        <v>50</v>
      </c>
      <c r="D27" s="12">
        <v>0</v>
      </c>
      <c r="E27" s="12">
        <v>0</v>
      </c>
      <c r="F27" s="12">
        <v>0</v>
      </c>
      <c r="G27" s="12">
        <v>0</v>
      </c>
      <c r="H27">
        <f t="shared" si="43"/>
        <v>0</v>
      </c>
      <c r="I27" s="6" t="e">
        <f t="shared" si="44"/>
        <v>#NUM!</v>
      </c>
      <c r="J27" s="7">
        <f t="shared" si="69"/>
        <v>0</v>
      </c>
      <c r="K27" s="18">
        <f t="shared" ref="K27" si="118">AVERAGE(H27:H29)</f>
        <v>0</v>
      </c>
      <c r="L27" s="18">
        <f t="shared" ref="L27" si="119">STDEV(H27:H29)</f>
        <v>0</v>
      </c>
      <c r="M27" s="21" t="e">
        <f t="shared" ref="M27" si="120">AVERAGE(I27:I29)</f>
        <v>#NUM!</v>
      </c>
      <c r="N27" s="21" t="e">
        <f t="shared" ref="N27" si="121">STDEV(I27:I29)</f>
        <v>#NUM!</v>
      </c>
      <c r="O27" s="24">
        <f t="shared" ref="O27" si="122">AVERAGE(J27:J29)</f>
        <v>0</v>
      </c>
      <c r="P27" s="24">
        <f t="shared" ref="P27" si="123">STDEV(J27:J29)</f>
        <v>0</v>
      </c>
      <c r="R27" s="28"/>
      <c r="S27" s="17">
        <v>50</v>
      </c>
      <c r="T27" s="12">
        <v>0</v>
      </c>
      <c r="U27" s="12">
        <v>0</v>
      </c>
      <c r="V27" s="12">
        <v>0</v>
      </c>
      <c r="W27" s="12">
        <v>0</v>
      </c>
      <c r="X27">
        <f t="shared" si="3"/>
        <v>0</v>
      </c>
      <c r="Y27" s="6" t="e">
        <f t="shared" si="12"/>
        <v>#NUM!</v>
      </c>
      <c r="Z27" s="7">
        <f t="shared" si="5"/>
        <v>0</v>
      </c>
      <c r="AA27" s="18">
        <f t="shared" ref="AA27" si="124">AVERAGE(X27:X29)</f>
        <v>0</v>
      </c>
      <c r="AB27" s="18">
        <f t="shared" ref="AB27" si="125">STDEV(X27:X29)</f>
        <v>0</v>
      </c>
      <c r="AC27" s="21" t="e">
        <f t="shared" ref="AC27" si="126">AVERAGE(Y27:Y29)</f>
        <v>#NUM!</v>
      </c>
      <c r="AD27" s="21" t="e">
        <f t="shared" ref="AD27" si="127">STDEV(Y27:Y29)</f>
        <v>#NUM!</v>
      </c>
      <c r="AE27" s="24">
        <f t="shared" ref="AE27" si="128">AVERAGE(Z27:Z29)</f>
        <v>0</v>
      </c>
      <c r="AF27" s="24">
        <f t="shared" ref="AF27" si="129">STDEV(Z27:Z29)</f>
        <v>0</v>
      </c>
      <c r="AH27" s="33"/>
      <c r="AI27" s="17">
        <v>50</v>
      </c>
      <c r="AJ27" s="12">
        <v>0</v>
      </c>
      <c r="AK27" s="12">
        <v>0</v>
      </c>
      <c r="AL27" s="12">
        <v>0</v>
      </c>
      <c r="AM27" s="12">
        <v>0</v>
      </c>
      <c r="AN27">
        <f t="shared" si="6"/>
        <v>0</v>
      </c>
      <c r="AO27" s="6" t="e">
        <f t="shared" si="13"/>
        <v>#NUM!</v>
      </c>
      <c r="AP27" s="7">
        <f t="shared" si="8"/>
        <v>0</v>
      </c>
      <c r="AQ27" s="18">
        <f t="shared" ref="AQ27" si="130">AVERAGE(AN27:AN29)</f>
        <v>0</v>
      </c>
      <c r="AR27" s="18">
        <f t="shared" ref="AR27" si="131">STDEV(AN27:AN29)</f>
        <v>0</v>
      </c>
      <c r="AS27" s="21" t="e">
        <f t="shared" ref="AS27" si="132">AVERAGE(AO27:AO29)</f>
        <v>#NUM!</v>
      </c>
      <c r="AT27" s="21" t="e">
        <f t="shared" ref="AT27" si="133">STDEV(AO27:AO29)</f>
        <v>#NUM!</v>
      </c>
      <c r="AU27" s="24">
        <f t="shared" ref="AU27" si="134">AVERAGE(AP27:AP29)</f>
        <v>0</v>
      </c>
      <c r="AV27" s="24">
        <f t="shared" ref="AV27" si="135">STDEV(AP27:AP29)</f>
        <v>0</v>
      </c>
      <c r="AY27" s="33"/>
      <c r="AZ27" s="17">
        <v>50</v>
      </c>
      <c r="BA27" s="13">
        <v>0</v>
      </c>
      <c r="BB27" s="13">
        <v>0</v>
      </c>
      <c r="BC27" s="13">
        <v>0</v>
      </c>
      <c r="BD27" s="13">
        <v>0</v>
      </c>
      <c r="BE27">
        <f t="shared" si="9"/>
        <v>0</v>
      </c>
      <c r="BF27" s="6" t="e">
        <f t="shared" si="14"/>
        <v>#NUM!</v>
      </c>
      <c r="BG27" s="7">
        <f t="shared" si="11"/>
        <v>0</v>
      </c>
      <c r="BH27" s="18">
        <f t="shared" ref="BH27" si="136">AVERAGE(BE27:BE29)</f>
        <v>0</v>
      </c>
      <c r="BI27" s="18">
        <f t="shared" ref="BI27" si="137">STDEV(BE27:BE29)</f>
        <v>0</v>
      </c>
      <c r="BJ27" s="21" t="e">
        <f t="shared" ref="BJ27" si="138">AVERAGE(BF27:BF29)</f>
        <v>#NUM!</v>
      </c>
      <c r="BK27" s="21" t="e">
        <f t="shared" ref="BK27" si="139">STDEV(BF27:BF29)</f>
        <v>#NUM!</v>
      </c>
      <c r="BL27" s="24">
        <f t="shared" ref="BL27" si="140">AVERAGE(BG27:BG29)</f>
        <v>0</v>
      </c>
      <c r="BM27" s="24">
        <f t="shared" ref="BM27" si="141">STDEV(BG27:BG29)</f>
        <v>0</v>
      </c>
    </row>
    <row r="28" spans="2:65" x14ac:dyDescent="0.3">
      <c r="B28" s="28"/>
      <c r="C28" s="17"/>
      <c r="D28" s="12">
        <v>0</v>
      </c>
      <c r="E28" s="12">
        <v>0</v>
      </c>
      <c r="F28" s="12">
        <v>0</v>
      </c>
      <c r="G28" s="12">
        <v>0</v>
      </c>
      <c r="H28">
        <f t="shared" si="43"/>
        <v>0</v>
      </c>
      <c r="I28" s="6" t="e">
        <f t="shared" si="44"/>
        <v>#NUM!</v>
      </c>
      <c r="J28" s="7">
        <f t="shared" si="69"/>
        <v>0</v>
      </c>
      <c r="K28" s="19"/>
      <c r="L28" s="19"/>
      <c r="M28" s="22"/>
      <c r="N28" s="22"/>
      <c r="O28" s="25"/>
      <c r="P28" s="25"/>
      <c r="R28" s="28"/>
      <c r="S28" s="17"/>
      <c r="T28" s="12">
        <v>0</v>
      </c>
      <c r="U28" s="12">
        <v>0</v>
      </c>
      <c r="V28" s="12">
        <v>0</v>
      </c>
      <c r="W28" s="12">
        <v>0</v>
      </c>
      <c r="X28">
        <f t="shared" si="3"/>
        <v>0</v>
      </c>
      <c r="Y28" s="6" t="e">
        <f t="shared" si="12"/>
        <v>#NUM!</v>
      </c>
      <c r="Z28" s="7">
        <f t="shared" si="5"/>
        <v>0</v>
      </c>
      <c r="AA28" s="19"/>
      <c r="AB28" s="19"/>
      <c r="AC28" s="22"/>
      <c r="AD28" s="22"/>
      <c r="AE28" s="25"/>
      <c r="AF28" s="25"/>
      <c r="AH28" s="33"/>
      <c r="AI28" s="17"/>
      <c r="AJ28" s="12">
        <v>0</v>
      </c>
      <c r="AK28" s="12">
        <v>0</v>
      </c>
      <c r="AL28" s="12">
        <v>0</v>
      </c>
      <c r="AM28" s="12">
        <v>0</v>
      </c>
      <c r="AN28">
        <f t="shared" si="6"/>
        <v>0</v>
      </c>
      <c r="AO28" s="6" t="e">
        <f t="shared" si="13"/>
        <v>#NUM!</v>
      </c>
      <c r="AP28" s="7">
        <f t="shared" si="8"/>
        <v>0</v>
      </c>
      <c r="AQ28" s="19"/>
      <c r="AR28" s="19"/>
      <c r="AS28" s="22"/>
      <c r="AT28" s="22"/>
      <c r="AU28" s="25"/>
      <c r="AV28" s="25"/>
      <c r="AY28" s="33"/>
      <c r="AZ28" s="17"/>
      <c r="BA28" s="13">
        <v>0</v>
      </c>
      <c r="BB28" s="13">
        <v>0</v>
      </c>
      <c r="BC28" s="13">
        <v>0</v>
      </c>
      <c r="BD28" s="13">
        <v>0</v>
      </c>
      <c r="BE28">
        <f t="shared" si="9"/>
        <v>0</v>
      </c>
      <c r="BF28" s="6" t="e">
        <f t="shared" si="14"/>
        <v>#NUM!</v>
      </c>
      <c r="BG28" s="7">
        <f t="shared" si="11"/>
        <v>0</v>
      </c>
      <c r="BH28" s="19"/>
      <c r="BI28" s="19"/>
      <c r="BJ28" s="22"/>
      <c r="BK28" s="22"/>
      <c r="BL28" s="25"/>
      <c r="BM28" s="25"/>
    </row>
    <row r="29" spans="2:65" x14ac:dyDescent="0.3">
      <c r="B29" s="28"/>
      <c r="C29" s="17"/>
      <c r="D29" s="12">
        <v>0</v>
      </c>
      <c r="E29" s="12">
        <v>0</v>
      </c>
      <c r="F29" s="12">
        <v>0</v>
      </c>
      <c r="G29" s="12">
        <v>0</v>
      </c>
      <c r="H29" s="8">
        <f t="shared" si="43"/>
        <v>0</v>
      </c>
      <c r="I29" s="9" t="e">
        <f t="shared" si="44"/>
        <v>#NUM!</v>
      </c>
      <c r="J29" s="7">
        <f t="shared" si="69"/>
        <v>0</v>
      </c>
      <c r="K29" s="20"/>
      <c r="L29" s="20"/>
      <c r="M29" s="23"/>
      <c r="N29" s="23"/>
      <c r="O29" s="26"/>
      <c r="P29" s="26"/>
      <c r="R29" s="28"/>
      <c r="S29" s="17"/>
      <c r="T29" s="12">
        <v>0</v>
      </c>
      <c r="U29" s="12">
        <v>0</v>
      </c>
      <c r="V29" s="12">
        <v>0</v>
      </c>
      <c r="W29" s="12">
        <v>0</v>
      </c>
      <c r="X29" s="8">
        <f t="shared" si="3"/>
        <v>0</v>
      </c>
      <c r="Y29" s="9" t="e">
        <f t="shared" si="12"/>
        <v>#NUM!</v>
      </c>
      <c r="Z29" s="7">
        <f t="shared" si="5"/>
        <v>0</v>
      </c>
      <c r="AA29" s="20"/>
      <c r="AB29" s="20"/>
      <c r="AC29" s="23"/>
      <c r="AD29" s="23"/>
      <c r="AE29" s="26"/>
      <c r="AF29" s="26"/>
      <c r="AH29" s="33"/>
      <c r="AI29" s="17"/>
      <c r="AJ29" s="12">
        <v>0</v>
      </c>
      <c r="AK29" s="12">
        <v>0</v>
      </c>
      <c r="AL29" s="12">
        <v>0</v>
      </c>
      <c r="AM29" s="12">
        <v>0</v>
      </c>
      <c r="AN29" s="8">
        <f t="shared" si="6"/>
        <v>0</v>
      </c>
      <c r="AO29" s="9" t="e">
        <f t="shared" si="13"/>
        <v>#NUM!</v>
      </c>
      <c r="AP29" s="7">
        <f t="shared" si="8"/>
        <v>0</v>
      </c>
      <c r="AQ29" s="20"/>
      <c r="AR29" s="20"/>
      <c r="AS29" s="23"/>
      <c r="AT29" s="23"/>
      <c r="AU29" s="26"/>
      <c r="AV29" s="26"/>
      <c r="AY29" s="33"/>
      <c r="AZ29" s="17"/>
      <c r="BA29" s="13">
        <v>0</v>
      </c>
      <c r="BB29" s="13">
        <v>0</v>
      </c>
      <c r="BC29" s="13">
        <v>0</v>
      </c>
      <c r="BD29" s="13">
        <v>0</v>
      </c>
      <c r="BE29" s="8">
        <f t="shared" si="9"/>
        <v>0</v>
      </c>
      <c r="BF29" s="9" t="e">
        <f t="shared" si="14"/>
        <v>#NUM!</v>
      </c>
      <c r="BG29" s="7">
        <f t="shared" si="11"/>
        <v>0</v>
      </c>
      <c r="BH29" s="20"/>
      <c r="BI29" s="20"/>
      <c r="BJ29" s="23"/>
      <c r="BK29" s="23"/>
      <c r="BL29" s="26"/>
      <c r="BM29" s="26"/>
    </row>
    <row r="31" spans="2:65" x14ac:dyDescent="0.3">
      <c r="D31" s="1"/>
      <c r="E31" s="1"/>
      <c r="F31" s="1"/>
      <c r="G31" s="1"/>
      <c r="H31" s="1"/>
      <c r="I31" s="1"/>
      <c r="J31" s="1"/>
      <c r="K31" s="27" t="s">
        <v>0</v>
      </c>
      <c r="L31" s="27"/>
      <c r="M31" s="27" t="s">
        <v>1</v>
      </c>
      <c r="N31" s="27"/>
      <c r="O31" s="27" t="s">
        <v>2</v>
      </c>
      <c r="P31" s="27"/>
      <c r="T31" s="1"/>
      <c r="U31" s="1"/>
      <c r="V31" s="1"/>
      <c r="W31" s="1"/>
      <c r="X31" s="1"/>
      <c r="Y31" s="1"/>
      <c r="Z31" s="1"/>
      <c r="AA31" s="27" t="s">
        <v>0</v>
      </c>
      <c r="AB31" s="27"/>
      <c r="AC31" s="27" t="s">
        <v>1</v>
      </c>
      <c r="AD31" s="27"/>
      <c r="AE31" s="27" t="s">
        <v>2</v>
      </c>
      <c r="AF31" s="27"/>
      <c r="AJ31" s="1"/>
      <c r="AK31" s="1"/>
      <c r="AL31" s="1"/>
      <c r="AM31" s="1"/>
      <c r="AN31" s="1"/>
      <c r="AO31" s="1"/>
      <c r="AP31" s="1"/>
      <c r="AQ31" s="27" t="s">
        <v>0</v>
      </c>
      <c r="AR31" s="27"/>
      <c r="AS31" s="27" t="s">
        <v>1</v>
      </c>
      <c r="AT31" s="27"/>
      <c r="AU31" s="27" t="s">
        <v>2</v>
      </c>
      <c r="AV31" s="27"/>
      <c r="BA31" s="1"/>
      <c r="BB31" s="1"/>
      <c r="BC31" s="1"/>
      <c r="BD31" s="1"/>
      <c r="BE31" s="1"/>
      <c r="BF31" s="1"/>
      <c r="BG31" s="1"/>
      <c r="BH31" s="27" t="s">
        <v>0</v>
      </c>
      <c r="BI31" s="27"/>
      <c r="BJ31" s="27" t="s">
        <v>1</v>
      </c>
      <c r="BK31" s="27"/>
      <c r="BL31" s="27" t="s">
        <v>2</v>
      </c>
      <c r="BM31" s="27"/>
    </row>
    <row r="32" spans="2:65" x14ac:dyDescent="0.3">
      <c r="C32" s="10" t="s">
        <v>12</v>
      </c>
      <c r="D32" s="2" t="s">
        <v>3</v>
      </c>
      <c r="E32" s="2" t="s">
        <v>4</v>
      </c>
      <c r="F32" s="3" t="s">
        <v>5</v>
      </c>
      <c r="G32" s="3" t="s">
        <v>6</v>
      </c>
      <c r="H32" s="4" t="s">
        <v>7</v>
      </c>
      <c r="I32" s="4" t="s">
        <v>8</v>
      </c>
      <c r="J32" s="4" t="s">
        <v>9</v>
      </c>
      <c r="K32" s="11" t="s">
        <v>10</v>
      </c>
      <c r="L32" s="11" t="s">
        <v>11</v>
      </c>
      <c r="M32" s="11" t="s">
        <v>10</v>
      </c>
      <c r="N32" s="11" t="s">
        <v>11</v>
      </c>
      <c r="O32" s="11" t="s">
        <v>10</v>
      </c>
      <c r="P32" s="11" t="s">
        <v>11</v>
      </c>
      <c r="S32" s="10" t="s">
        <v>12</v>
      </c>
      <c r="T32" s="2" t="s">
        <v>3</v>
      </c>
      <c r="U32" s="2" t="s">
        <v>4</v>
      </c>
      <c r="V32" s="3" t="s">
        <v>5</v>
      </c>
      <c r="W32" s="3" t="s">
        <v>6</v>
      </c>
      <c r="X32" s="4" t="s">
        <v>7</v>
      </c>
      <c r="Y32" s="4" t="s">
        <v>8</v>
      </c>
      <c r="Z32" s="4" t="s">
        <v>9</v>
      </c>
      <c r="AA32" s="11" t="s">
        <v>10</v>
      </c>
      <c r="AB32" s="11" t="s">
        <v>11</v>
      </c>
      <c r="AC32" s="11" t="s">
        <v>10</v>
      </c>
      <c r="AD32" s="11" t="s">
        <v>11</v>
      </c>
      <c r="AE32" s="11" t="s">
        <v>10</v>
      </c>
      <c r="AF32" s="11" t="s">
        <v>11</v>
      </c>
      <c r="AI32" s="10" t="s">
        <v>12</v>
      </c>
      <c r="AJ32" s="2" t="s">
        <v>3</v>
      </c>
      <c r="AK32" s="2" t="s">
        <v>4</v>
      </c>
      <c r="AL32" s="3" t="s">
        <v>5</v>
      </c>
      <c r="AM32" s="3" t="s">
        <v>6</v>
      </c>
      <c r="AN32" s="4" t="s">
        <v>7</v>
      </c>
      <c r="AO32" s="4" t="s">
        <v>8</v>
      </c>
      <c r="AP32" s="4" t="s">
        <v>9</v>
      </c>
      <c r="AQ32" s="11" t="s">
        <v>10</v>
      </c>
      <c r="AR32" s="11" t="s">
        <v>11</v>
      </c>
      <c r="AS32" s="11" t="s">
        <v>10</v>
      </c>
      <c r="AT32" s="11" t="s">
        <v>11</v>
      </c>
      <c r="AU32" s="11" t="s">
        <v>10</v>
      </c>
      <c r="AV32" s="11" t="s">
        <v>11</v>
      </c>
      <c r="AZ32" s="10" t="s">
        <v>12</v>
      </c>
      <c r="BA32" s="2" t="s">
        <v>3</v>
      </c>
      <c r="BB32" s="2" t="s">
        <v>4</v>
      </c>
      <c r="BC32" s="3" t="s">
        <v>5</v>
      </c>
      <c r="BD32" s="3" t="s">
        <v>6</v>
      </c>
      <c r="BE32" s="4" t="s">
        <v>7</v>
      </c>
      <c r="BF32" s="4" t="s">
        <v>8</v>
      </c>
      <c r="BG32" s="4" t="s">
        <v>9</v>
      </c>
      <c r="BH32" s="14" t="s">
        <v>10</v>
      </c>
      <c r="BI32" s="14" t="s">
        <v>11</v>
      </c>
      <c r="BJ32" s="14" t="s">
        <v>10</v>
      </c>
      <c r="BK32" s="14" t="s">
        <v>11</v>
      </c>
      <c r="BL32" s="14" t="s">
        <v>10</v>
      </c>
      <c r="BM32" s="14" t="s">
        <v>11</v>
      </c>
    </row>
    <row r="33" spans="2:65" ht="15" customHeight="1" x14ac:dyDescent="0.3">
      <c r="B33" s="28" t="s">
        <v>16</v>
      </c>
      <c r="C33" s="17" t="s">
        <v>15</v>
      </c>
      <c r="D33" s="12">
        <v>100</v>
      </c>
      <c r="E33" s="12">
        <v>31</v>
      </c>
      <c r="F33" s="12">
        <v>0</v>
      </c>
      <c r="G33" s="12">
        <v>0</v>
      </c>
      <c r="H33">
        <f>AVERAGE(100*D33,1000*E33,10000*F33,100000*G33)</f>
        <v>10250</v>
      </c>
      <c r="I33" s="6">
        <f>LOG(H33)</f>
        <v>4.0107238653917729</v>
      </c>
      <c r="J33" s="7">
        <f>100*H33/$K$33</f>
        <v>37.272727272727273</v>
      </c>
      <c r="K33" s="29">
        <f>AVERAGE(H33:H35)</f>
        <v>27500</v>
      </c>
      <c r="L33" s="29">
        <f>STDEV(H33:H35)</f>
        <v>14939.461168328662</v>
      </c>
      <c r="M33" s="30">
        <f>AVERAGE(I33:I35)</f>
        <v>4.3754447923553572</v>
      </c>
      <c r="N33" s="30">
        <f>STDEV(I33:I35)</f>
        <v>0.31586116284956955</v>
      </c>
      <c r="O33" s="31">
        <f>AVERAGE(J33:J35)</f>
        <v>100</v>
      </c>
      <c r="P33" s="31">
        <f>STDEV(J33:J35)</f>
        <v>54.325313339376919</v>
      </c>
      <c r="R33" s="28" t="s">
        <v>22</v>
      </c>
      <c r="S33" s="17" t="s">
        <v>15</v>
      </c>
      <c r="T33" s="12">
        <v>100</v>
      </c>
      <c r="U33" s="12">
        <v>90</v>
      </c>
      <c r="V33" s="12">
        <v>2</v>
      </c>
      <c r="W33" s="12">
        <v>1</v>
      </c>
      <c r="X33">
        <f>AVERAGE(100*T33,1000*U33,10000*V33,100000*W33)</f>
        <v>55000</v>
      </c>
      <c r="Y33" s="6">
        <f>LOG(X33)</f>
        <v>4.7403626894942441</v>
      </c>
      <c r="Z33" s="7">
        <f>100*X33/$AA$33</f>
        <v>136.92946058091286</v>
      </c>
      <c r="AA33" s="29">
        <f>AVERAGE(X33:X35)</f>
        <v>40166.666666666664</v>
      </c>
      <c r="AB33" s="29">
        <f>STDEV(X33:X35)</f>
        <v>13314.309344961664</v>
      </c>
      <c r="AC33" s="30">
        <f>AVERAGE(Y33:Y35)</f>
        <v>4.5885988569398188</v>
      </c>
      <c r="AD33" s="30">
        <f>STDEV(Y33:Y35)</f>
        <v>0.13944505541690946</v>
      </c>
      <c r="AE33" s="31">
        <f>AVERAGE(Z33:Z35)</f>
        <v>100</v>
      </c>
      <c r="AF33" s="31">
        <f>STDEV(Z33:Z35)</f>
        <v>33.147658120236493</v>
      </c>
      <c r="AH33" s="28" t="s">
        <v>21</v>
      </c>
      <c r="AI33" s="17" t="s">
        <v>15</v>
      </c>
      <c r="AJ33" s="12">
        <v>100</v>
      </c>
      <c r="AK33" s="12">
        <v>70</v>
      </c>
      <c r="AL33" s="12">
        <v>11</v>
      </c>
      <c r="AM33" s="12">
        <v>1</v>
      </c>
      <c r="AN33">
        <f>AVERAGE(100*AJ33,1000*AK33,10000*AL33,100000*AM33)</f>
        <v>72500</v>
      </c>
      <c r="AO33" s="6">
        <f>LOG(AN33)</f>
        <v>4.860338006570994</v>
      </c>
      <c r="AP33" s="7">
        <f>100*AN33/$AQ$33</f>
        <v>79.090909090909093</v>
      </c>
      <c r="AQ33" s="29">
        <f>AVERAGE(AN33:AN35)</f>
        <v>91666.666666666672</v>
      </c>
      <c r="AR33" s="29">
        <f>STDEV(AN33:AN35)</f>
        <v>49138.409959351899</v>
      </c>
      <c r="AS33" s="30">
        <f>AVERAGE(AO33:AO35)</f>
        <v>4.9231642387931407</v>
      </c>
      <c r="AT33" s="30">
        <f>STDEV(AO33:AO35)</f>
        <v>0.22101645745991011</v>
      </c>
      <c r="AU33" s="31">
        <f>AVERAGE(AP33:AP35)</f>
        <v>100</v>
      </c>
      <c r="AV33" s="31">
        <f>STDEV(AP33:AP35)</f>
        <v>53.605538137474795</v>
      </c>
      <c r="AY33" s="28" t="s">
        <v>20</v>
      </c>
      <c r="AZ33" s="17" t="s">
        <v>15</v>
      </c>
      <c r="BA33" s="13">
        <v>100</v>
      </c>
      <c r="BB33" s="13">
        <v>95</v>
      </c>
      <c r="BC33" s="13">
        <v>3</v>
      </c>
      <c r="BD33" s="13">
        <v>1</v>
      </c>
      <c r="BE33">
        <f>AVERAGE(100*BA33,1000*BB33,10000*BC33,100000*BD33)</f>
        <v>58750</v>
      </c>
      <c r="BF33" s="6">
        <f>LOG(BE33)</f>
        <v>4.7690078709437742</v>
      </c>
      <c r="BG33" s="7">
        <f>100*BE33/$BH$33</f>
        <v>145.36082474226805</v>
      </c>
      <c r="BH33" s="29">
        <f>AVERAGE(BE33:BE35)</f>
        <v>40416.666666666664</v>
      </c>
      <c r="BI33" s="29">
        <f>STDEV(BE33:BE35)</f>
        <v>15926.262378013666</v>
      </c>
      <c r="BJ33" s="30">
        <f>AVERAGE(BF33:BF35)</f>
        <v>4.5860041622141035</v>
      </c>
      <c r="BK33" s="30">
        <f>STDEV(BF33:BF35)</f>
        <v>0.1594360971188919</v>
      </c>
      <c r="BL33" s="31">
        <f>AVERAGE(BG33:BG35)</f>
        <v>100</v>
      </c>
      <c r="BM33" s="31">
        <f>STDEV(BG33:BG35)</f>
        <v>39.4051852651885</v>
      </c>
    </row>
    <row r="34" spans="2:65" x14ac:dyDescent="0.3">
      <c r="B34" s="28"/>
      <c r="C34" s="17"/>
      <c r="D34" s="13">
        <v>100</v>
      </c>
      <c r="E34" s="13">
        <v>14</v>
      </c>
      <c r="F34" s="13">
        <v>2</v>
      </c>
      <c r="G34" s="13">
        <v>1</v>
      </c>
      <c r="H34">
        <f t="shared" ref="H34:H56" si="142">AVERAGE(100*D34,1000*E34,10000*F34,100000*G34)</f>
        <v>36000</v>
      </c>
      <c r="I34" s="6">
        <f t="shared" ref="I34" si="143">LOG(H34)</f>
        <v>4.5563025007672868</v>
      </c>
      <c r="J34" s="7">
        <f t="shared" ref="J34:J56" si="144">100*H34/$K$33</f>
        <v>130.90909090909091</v>
      </c>
      <c r="K34" s="29"/>
      <c r="L34" s="29"/>
      <c r="M34" s="30"/>
      <c r="N34" s="30"/>
      <c r="O34" s="31"/>
      <c r="P34" s="31"/>
      <c r="R34" s="28"/>
      <c r="S34" s="17"/>
      <c r="T34" s="13">
        <v>100</v>
      </c>
      <c r="U34" s="13">
        <v>27</v>
      </c>
      <c r="V34" s="13">
        <v>8</v>
      </c>
      <c r="W34" s="13">
        <v>0</v>
      </c>
      <c r="X34">
        <f t="shared" ref="X34:X56" si="145">AVERAGE(100*T34,1000*U34,10000*V34,100000*W34)</f>
        <v>29250</v>
      </c>
      <c r="Y34" s="6">
        <f t="shared" ref="Y34" si="146">LOG(X34)</f>
        <v>4.4661258704181996</v>
      </c>
      <c r="Z34" s="7">
        <f t="shared" ref="Z34:Z56" si="147">100*X34/$AA$33</f>
        <v>72.821576763485481</v>
      </c>
      <c r="AA34" s="29"/>
      <c r="AB34" s="29"/>
      <c r="AC34" s="30"/>
      <c r="AD34" s="30"/>
      <c r="AE34" s="31"/>
      <c r="AF34" s="31"/>
      <c r="AH34" s="28"/>
      <c r="AI34" s="17"/>
      <c r="AJ34" s="13">
        <v>100</v>
      </c>
      <c r="AK34" s="13">
        <v>50</v>
      </c>
      <c r="AL34" s="13">
        <v>13</v>
      </c>
      <c r="AM34" s="13">
        <v>4</v>
      </c>
      <c r="AN34">
        <f t="shared" ref="AN34:AN56" si="148">AVERAGE(100*AJ34,1000*AK34,10000*AL34,100000*AM34)</f>
        <v>147500</v>
      </c>
      <c r="AO34" s="6">
        <f t="shared" ref="AO34" si="149">LOG(AN34)</f>
        <v>5.1687920203141822</v>
      </c>
      <c r="AP34" s="7">
        <f t="shared" ref="AP34:AP56" si="150">100*AN34/$AQ$33</f>
        <v>160.90909090909091</v>
      </c>
      <c r="AQ34" s="29"/>
      <c r="AR34" s="29"/>
      <c r="AS34" s="30"/>
      <c r="AT34" s="30"/>
      <c r="AU34" s="31"/>
      <c r="AV34" s="31"/>
      <c r="AY34" s="28"/>
      <c r="AZ34" s="17"/>
      <c r="BA34" s="13">
        <v>100</v>
      </c>
      <c r="BB34" s="13">
        <v>80</v>
      </c>
      <c r="BC34" s="13">
        <v>3</v>
      </c>
      <c r="BD34" s="13">
        <v>0</v>
      </c>
      <c r="BE34">
        <f t="shared" ref="BE34:BE56" si="151">AVERAGE(100*BA34,1000*BB34,10000*BC34,100000*BD34)</f>
        <v>30000</v>
      </c>
      <c r="BF34" s="6">
        <f t="shared" ref="BF34" si="152">LOG(BE34)</f>
        <v>4.4771212547196626</v>
      </c>
      <c r="BG34" s="7">
        <f t="shared" ref="BG34:BG56" si="153">100*BE34/$BH$33</f>
        <v>74.226804123711347</v>
      </c>
      <c r="BH34" s="29"/>
      <c r="BI34" s="29"/>
      <c r="BJ34" s="30"/>
      <c r="BK34" s="30"/>
      <c r="BL34" s="31"/>
      <c r="BM34" s="31"/>
    </row>
    <row r="35" spans="2:65" x14ac:dyDescent="0.3">
      <c r="B35" s="28"/>
      <c r="C35" s="17"/>
      <c r="D35" s="13">
        <v>100</v>
      </c>
      <c r="E35" s="13">
        <v>25</v>
      </c>
      <c r="F35" s="13">
        <v>1</v>
      </c>
      <c r="G35" s="13">
        <v>1</v>
      </c>
      <c r="H35" s="8">
        <f t="shared" si="142"/>
        <v>36250</v>
      </c>
      <c r="I35" s="9">
        <f>LOG(H35)</f>
        <v>4.5593080109070128</v>
      </c>
      <c r="J35" s="7">
        <f t="shared" si="144"/>
        <v>131.81818181818181</v>
      </c>
      <c r="K35" s="29"/>
      <c r="L35" s="29"/>
      <c r="M35" s="30"/>
      <c r="N35" s="30"/>
      <c r="O35" s="31"/>
      <c r="P35" s="31"/>
      <c r="R35" s="28"/>
      <c r="S35" s="17"/>
      <c r="T35" s="13">
        <v>100</v>
      </c>
      <c r="U35" s="13">
        <v>45</v>
      </c>
      <c r="V35" s="13">
        <v>9</v>
      </c>
      <c r="W35" s="13">
        <v>0</v>
      </c>
      <c r="X35" s="8">
        <f t="shared" si="145"/>
        <v>36250</v>
      </c>
      <c r="Y35" s="9">
        <f>LOG(X35)</f>
        <v>4.5593080109070128</v>
      </c>
      <c r="Z35" s="7">
        <f t="shared" si="147"/>
        <v>90.248962655601659</v>
      </c>
      <c r="AA35" s="29"/>
      <c r="AB35" s="29"/>
      <c r="AC35" s="30"/>
      <c r="AD35" s="30"/>
      <c r="AE35" s="31"/>
      <c r="AF35" s="31"/>
      <c r="AH35" s="28"/>
      <c r="AI35" s="17"/>
      <c r="AJ35" s="13">
        <v>100</v>
      </c>
      <c r="AK35" s="13">
        <v>80</v>
      </c>
      <c r="AL35" s="13">
        <v>13</v>
      </c>
      <c r="AM35" s="13">
        <v>0</v>
      </c>
      <c r="AN35" s="8">
        <f t="shared" si="148"/>
        <v>55000</v>
      </c>
      <c r="AO35" s="9">
        <f>LOG(AN35)</f>
        <v>4.7403626894942441</v>
      </c>
      <c r="AP35" s="7">
        <f t="shared" si="150"/>
        <v>60</v>
      </c>
      <c r="AQ35" s="29"/>
      <c r="AR35" s="29"/>
      <c r="AS35" s="30"/>
      <c r="AT35" s="30"/>
      <c r="AU35" s="31"/>
      <c r="AV35" s="31"/>
      <c r="AY35" s="28"/>
      <c r="AZ35" s="17"/>
      <c r="BA35" s="13">
        <v>100</v>
      </c>
      <c r="BB35" s="13">
        <v>90</v>
      </c>
      <c r="BC35" s="13">
        <v>3</v>
      </c>
      <c r="BD35" s="13">
        <v>0</v>
      </c>
      <c r="BE35" s="8">
        <f t="shared" si="151"/>
        <v>32500</v>
      </c>
      <c r="BF35" s="9">
        <f>LOG(BE35)</f>
        <v>4.5118833609788744</v>
      </c>
      <c r="BG35" s="7">
        <f t="shared" si="153"/>
        <v>80.412371134020617</v>
      </c>
      <c r="BH35" s="29"/>
      <c r="BI35" s="29"/>
      <c r="BJ35" s="30"/>
      <c r="BK35" s="30"/>
      <c r="BL35" s="31"/>
      <c r="BM35" s="31"/>
    </row>
    <row r="36" spans="2:65" x14ac:dyDescent="0.3">
      <c r="B36" s="28"/>
      <c r="C36" s="17">
        <v>0.5</v>
      </c>
      <c r="D36" s="13">
        <v>100</v>
      </c>
      <c r="E36" s="13">
        <v>27</v>
      </c>
      <c r="F36" s="13">
        <v>4</v>
      </c>
      <c r="G36" s="13">
        <v>0</v>
      </c>
      <c r="H36">
        <f t="shared" si="142"/>
        <v>19250</v>
      </c>
      <c r="I36" s="6">
        <f t="shared" ref="I36:I56" si="154">LOG(H36)</f>
        <v>4.2844307338445198</v>
      </c>
      <c r="J36" s="7">
        <f t="shared" si="144"/>
        <v>70</v>
      </c>
      <c r="K36" s="18">
        <f>AVERAGE(H36:H38)</f>
        <v>35000</v>
      </c>
      <c r="L36" s="18">
        <f>STDEV(H36:H38)</f>
        <v>33982.532277627579</v>
      </c>
      <c r="M36" s="21">
        <f>AVERAGE(I36:I38)</f>
        <v>4.4079001067277508</v>
      </c>
      <c r="N36" s="21">
        <f>STDEV(I36:I38)</f>
        <v>0.41365591769926213</v>
      </c>
      <c r="O36" s="24">
        <f>AVERAGE(J36:J38)</f>
        <v>127.27272727272727</v>
      </c>
      <c r="P36" s="24">
        <f>STDEV(J36:J38)</f>
        <v>123.57284464591844</v>
      </c>
      <c r="R36" s="28"/>
      <c r="S36" s="17">
        <v>0.5</v>
      </c>
      <c r="T36" s="13">
        <v>100</v>
      </c>
      <c r="U36" s="13">
        <v>70</v>
      </c>
      <c r="V36" s="13">
        <v>3</v>
      </c>
      <c r="W36" s="13">
        <v>1</v>
      </c>
      <c r="X36">
        <f t="shared" si="145"/>
        <v>52500</v>
      </c>
      <c r="Y36" s="6">
        <f t="shared" ref="Y36:Y47" si="155">LOG(X36)</f>
        <v>4.720159303405957</v>
      </c>
      <c r="Z36" s="7">
        <f t="shared" si="147"/>
        <v>130.70539419087137</v>
      </c>
      <c r="AA36" s="18">
        <f>AVERAGE(X36:X38)</f>
        <v>47875</v>
      </c>
      <c r="AB36" s="18">
        <f>STDEV(X36:X38)</f>
        <v>6956.337038988263</v>
      </c>
      <c r="AC36" s="21">
        <f>AVERAGE(Y36:Y38)</f>
        <v>4.676851289732995</v>
      </c>
      <c r="AD36" s="21">
        <f>STDEV(Y36:Y38)</f>
        <v>6.6155619659119036E-2</v>
      </c>
      <c r="AE36" s="24">
        <f>AVERAGE(Z36:Z38)</f>
        <v>119.19087136929461</v>
      </c>
      <c r="AF36" s="24">
        <f>STDEV(Z36:Z38)</f>
        <v>17.318681424866998</v>
      </c>
      <c r="AH36" s="28"/>
      <c r="AI36" s="17">
        <v>0.5</v>
      </c>
      <c r="AJ36" s="13">
        <v>100</v>
      </c>
      <c r="AK36" s="13">
        <v>70</v>
      </c>
      <c r="AL36" s="13">
        <v>10</v>
      </c>
      <c r="AM36" s="13">
        <v>0</v>
      </c>
      <c r="AN36">
        <f t="shared" si="148"/>
        <v>45000</v>
      </c>
      <c r="AO36" s="6">
        <f t="shared" ref="AO36:AO56" si="156">LOG(AN36)</f>
        <v>4.653212513775344</v>
      </c>
      <c r="AP36" s="7">
        <f t="shared" si="150"/>
        <v>49.090909090909086</v>
      </c>
      <c r="AQ36" s="18">
        <f>AVERAGE(AN36:AN38)</f>
        <v>63750</v>
      </c>
      <c r="AR36" s="18">
        <f>STDEV(AN36:AN38)</f>
        <v>16535.945694153692</v>
      </c>
      <c r="AS36" s="21">
        <f>AVERAGE(AO36:AO38)</f>
        <v>4.7935168006028084</v>
      </c>
      <c r="AT36" s="21">
        <f>STDEV(AO36:AO38)</f>
        <v>0.12291805462211203</v>
      </c>
      <c r="AU36" s="24">
        <f>AVERAGE(AP36:AP38)</f>
        <v>69.545454545454547</v>
      </c>
      <c r="AV36" s="24">
        <f>STDEV(AP36:AP38)</f>
        <v>18.039213484531292</v>
      </c>
      <c r="AY36" s="28"/>
      <c r="AZ36" s="17">
        <v>0.5</v>
      </c>
      <c r="BA36" s="13">
        <v>100</v>
      </c>
      <c r="BB36" s="13">
        <v>90</v>
      </c>
      <c r="BC36" s="13">
        <v>8</v>
      </c>
      <c r="BD36" s="13">
        <v>1</v>
      </c>
      <c r="BE36">
        <f t="shared" si="151"/>
        <v>70000</v>
      </c>
      <c r="BF36" s="6">
        <f t="shared" ref="BF36:BF56" si="157">LOG(BE36)</f>
        <v>4.8450980400142569</v>
      </c>
      <c r="BG36" s="7">
        <f t="shared" si="153"/>
        <v>173.1958762886598</v>
      </c>
      <c r="BH36" s="18">
        <f>AVERAGE(BE36:BE38)</f>
        <v>69166.666666666672</v>
      </c>
      <c r="BI36" s="18">
        <f>STDEV(BE36:BE38)</f>
        <v>26259.918760981211</v>
      </c>
      <c r="BJ36" s="21">
        <f>AVERAGE(BF36:BF38)</f>
        <v>4.817070191784472</v>
      </c>
      <c r="BK36" s="21">
        <f>STDEV(BF36:BF38)</f>
        <v>0.17634582228762111</v>
      </c>
      <c r="BL36" s="24">
        <f>AVERAGE(BG36:BG38)</f>
        <v>171.13402061855672</v>
      </c>
      <c r="BM36" s="24">
        <f>STDEV(BG36:BG38)</f>
        <v>64.97299487253089</v>
      </c>
    </row>
    <row r="37" spans="2:65" x14ac:dyDescent="0.3">
      <c r="B37" s="28"/>
      <c r="C37" s="17"/>
      <c r="D37" s="13">
        <v>100</v>
      </c>
      <c r="E37" s="13">
        <v>16</v>
      </c>
      <c r="F37" s="13">
        <v>7</v>
      </c>
      <c r="G37" s="13">
        <v>2</v>
      </c>
      <c r="H37">
        <f t="shared" si="142"/>
        <v>74000</v>
      </c>
      <c r="I37" s="6">
        <f t="shared" si="154"/>
        <v>4.8692317197309762</v>
      </c>
      <c r="J37" s="7">
        <f t="shared" si="144"/>
        <v>269.09090909090907</v>
      </c>
      <c r="K37" s="19"/>
      <c r="L37" s="19"/>
      <c r="M37" s="22"/>
      <c r="N37" s="22"/>
      <c r="O37" s="25"/>
      <c r="P37" s="25"/>
      <c r="R37" s="28"/>
      <c r="S37" s="17"/>
      <c r="T37" s="13">
        <v>100</v>
      </c>
      <c r="U37" s="13">
        <v>55</v>
      </c>
      <c r="V37" s="13">
        <v>4</v>
      </c>
      <c r="W37" s="13">
        <v>1</v>
      </c>
      <c r="X37">
        <f t="shared" si="145"/>
        <v>51250</v>
      </c>
      <c r="Y37" s="6">
        <f t="shared" si="155"/>
        <v>4.7096938697277917</v>
      </c>
      <c r="Z37" s="7">
        <f t="shared" si="147"/>
        <v>127.59336099585063</v>
      </c>
      <c r="AA37" s="19"/>
      <c r="AB37" s="19"/>
      <c r="AC37" s="22"/>
      <c r="AD37" s="22"/>
      <c r="AE37" s="25"/>
      <c r="AF37" s="25"/>
      <c r="AH37" s="28"/>
      <c r="AI37" s="17"/>
      <c r="AJ37" s="13">
        <v>100</v>
      </c>
      <c r="AK37" s="13">
        <v>55</v>
      </c>
      <c r="AL37" s="13">
        <v>14</v>
      </c>
      <c r="AM37" s="13">
        <v>1</v>
      </c>
      <c r="AN37">
        <f t="shared" si="148"/>
        <v>76250</v>
      </c>
      <c r="AO37" s="6">
        <f t="shared" si="156"/>
        <v>4.8822398480188234</v>
      </c>
      <c r="AP37" s="7">
        <f t="shared" si="150"/>
        <v>83.181818181818173</v>
      </c>
      <c r="AQ37" s="19"/>
      <c r="AR37" s="19"/>
      <c r="AS37" s="22"/>
      <c r="AT37" s="22"/>
      <c r="AU37" s="25"/>
      <c r="AV37" s="25"/>
      <c r="AY37" s="28"/>
      <c r="AZ37" s="17"/>
      <c r="BA37" s="13">
        <v>100</v>
      </c>
      <c r="BB37" s="13">
        <v>100</v>
      </c>
      <c r="BC37" s="13">
        <v>6</v>
      </c>
      <c r="BD37" s="13">
        <v>0</v>
      </c>
      <c r="BE37">
        <f t="shared" si="151"/>
        <v>42500</v>
      </c>
      <c r="BF37" s="6">
        <f t="shared" si="157"/>
        <v>4.6283889300503116</v>
      </c>
      <c r="BG37" s="7">
        <f t="shared" si="153"/>
        <v>105.15463917525774</v>
      </c>
      <c r="BH37" s="19"/>
      <c r="BI37" s="19"/>
      <c r="BJ37" s="22"/>
      <c r="BK37" s="22"/>
      <c r="BL37" s="25"/>
      <c r="BM37" s="25"/>
    </row>
    <row r="38" spans="2:65" x14ac:dyDescent="0.3">
      <c r="B38" s="28"/>
      <c r="C38" s="17"/>
      <c r="D38" s="13">
        <v>90</v>
      </c>
      <c r="E38" s="13">
        <v>28</v>
      </c>
      <c r="F38" s="13">
        <v>1</v>
      </c>
      <c r="G38" s="13">
        <v>0</v>
      </c>
      <c r="H38" s="8">
        <f t="shared" si="142"/>
        <v>11750</v>
      </c>
      <c r="I38" s="9">
        <f t="shared" si="154"/>
        <v>4.0700378666077555</v>
      </c>
      <c r="J38" s="7">
        <f t="shared" si="144"/>
        <v>42.727272727272727</v>
      </c>
      <c r="K38" s="20"/>
      <c r="L38" s="20"/>
      <c r="M38" s="23"/>
      <c r="N38" s="23"/>
      <c r="O38" s="26"/>
      <c r="P38" s="26"/>
      <c r="R38" s="28"/>
      <c r="S38" s="17"/>
      <c r="T38" s="13">
        <v>95</v>
      </c>
      <c r="U38" s="13">
        <v>50</v>
      </c>
      <c r="V38" s="13">
        <v>10</v>
      </c>
      <c r="W38" s="13">
        <v>0</v>
      </c>
      <c r="X38" s="8">
        <f t="shared" si="145"/>
        <v>39875</v>
      </c>
      <c r="Y38" s="9">
        <f t="shared" si="155"/>
        <v>4.6007006960652372</v>
      </c>
      <c r="Z38" s="7">
        <f t="shared" si="147"/>
        <v>99.273858921161832</v>
      </c>
      <c r="AA38" s="20"/>
      <c r="AB38" s="20"/>
      <c r="AC38" s="23"/>
      <c r="AD38" s="23"/>
      <c r="AE38" s="26"/>
      <c r="AF38" s="26"/>
      <c r="AH38" s="28"/>
      <c r="AI38" s="17"/>
      <c r="AJ38" s="13">
        <v>100</v>
      </c>
      <c r="AK38" s="13">
        <v>40</v>
      </c>
      <c r="AL38" s="13">
        <v>3</v>
      </c>
      <c r="AM38" s="13">
        <v>2</v>
      </c>
      <c r="AN38" s="8">
        <f t="shared" si="148"/>
        <v>70000</v>
      </c>
      <c r="AO38" s="9">
        <f t="shared" si="156"/>
        <v>4.8450980400142569</v>
      </c>
      <c r="AP38" s="7">
        <f t="shared" si="150"/>
        <v>76.36363636363636</v>
      </c>
      <c r="AQ38" s="20"/>
      <c r="AR38" s="20"/>
      <c r="AS38" s="23"/>
      <c r="AT38" s="23"/>
      <c r="AU38" s="26"/>
      <c r="AV38" s="26"/>
      <c r="AY38" s="28"/>
      <c r="AZ38" s="17"/>
      <c r="BA38" s="13">
        <v>100</v>
      </c>
      <c r="BB38" s="13">
        <v>100</v>
      </c>
      <c r="BC38" s="13">
        <v>7</v>
      </c>
      <c r="BD38" s="13">
        <v>2</v>
      </c>
      <c r="BE38" s="8">
        <f t="shared" si="151"/>
        <v>95000</v>
      </c>
      <c r="BF38" s="9">
        <f t="shared" si="157"/>
        <v>4.9777236052888476</v>
      </c>
      <c r="BG38" s="7">
        <f t="shared" si="153"/>
        <v>235.05154639175259</v>
      </c>
      <c r="BH38" s="20"/>
      <c r="BI38" s="20"/>
      <c r="BJ38" s="23"/>
      <c r="BK38" s="23"/>
      <c r="BL38" s="26"/>
      <c r="BM38" s="26"/>
    </row>
    <row r="39" spans="2:65" x14ac:dyDescent="0.3">
      <c r="B39" s="28"/>
      <c r="C39" s="17">
        <v>1</v>
      </c>
      <c r="D39" s="13">
        <v>90</v>
      </c>
      <c r="E39" s="13">
        <v>25</v>
      </c>
      <c r="F39" s="13">
        <v>3</v>
      </c>
      <c r="G39" s="13">
        <v>0</v>
      </c>
      <c r="H39">
        <f t="shared" si="142"/>
        <v>16000</v>
      </c>
      <c r="I39" s="6">
        <f t="shared" si="154"/>
        <v>4.204119982655925</v>
      </c>
      <c r="J39" s="7">
        <f t="shared" si="144"/>
        <v>58.18181818181818</v>
      </c>
      <c r="K39" s="18">
        <f>AVERAGE(H39:H41)</f>
        <v>13500</v>
      </c>
      <c r="L39" s="18">
        <f>STDEV(H39:H41)</f>
        <v>2439.9026619928918</v>
      </c>
      <c r="M39" s="21">
        <f t="shared" ref="M39" si="158">AVERAGE(I39:I41)</f>
        <v>4.1255712643340532</v>
      </c>
      <c r="N39" s="21">
        <f t="shared" ref="N39" si="159">STDEV(I39:I41)</f>
        <v>7.8912462347961107E-2</v>
      </c>
      <c r="O39" s="24">
        <f>AVERAGE(J39:J41)</f>
        <v>49.090909090909086</v>
      </c>
      <c r="P39" s="24">
        <f t="shared" ref="P39" si="160">STDEV(J39:J41)</f>
        <v>8.8723733163378196</v>
      </c>
      <c r="R39" s="28"/>
      <c r="S39" s="17">
        <v>1</v>
      </c>
      <c r="T39" s="13">
        <v>90</v>
      </c>
      <c r="U39" s="13">
        <v>17</v>
      </c>
      <c r="V39" s="13">
        <v>3</v>
      </c>
      <c r="W39" s="13">
        <v>0</v>
      </c>
      <c r="X39">
        <f t="shared" si="145"/>
        <v>14000</v>
      </c>
      <c r="Y39" s="6">
        <f t="shared" si="155"/>
        <v>4.1461280356782382</v>
      </c>
      <c r="Z39" s="7">
        <f t="shared" si="147"/>
        <v>34.854771784232369</v>
      </c>
      <c r="AA39" s="18">
        <f>AVERAGE(X39:X41)</f>
        <v>11000</v>
      </c>
      <c r="AB39" s="18">
        <f>STDEV(X39:X41)</f>
        <v>4981.2147112928187</v>
      </c>
      <c r="AC39" s="21">
        <f t="shared" ref="AC39" si="161">AVERAGE(Y39:Y41)</f>
        <v>4.0015300124168256</v>
      </c>
      <c r="AD39" s="21">
        <f t="shared" ref="AD39" si="162">STDEV(Y39:Y41)</f>
        <v>0.24370559265998218</v>
      </c>
      <c r="AE39" s="24">
        <f>AVERAGE(Z39:Z41)</f>
        <v>27.385892116182575</v>
      </c>
      <c r="AF39" s="24">
        <f t="shared" ref="AF39" si="163">STDEV(Z39:Z41)</f>
        <v>12.401364426455155</v>
      </c>
      <c r="AH39" s="28"/>
      <c r="AI39" s="17">
        <v>1</v>
      </c>
      <c r="AJ39" s="13">
        <v>100</v>
      </c>
      <c r="AK39" s="13">
        <v>45</v>
      </c>
      <c r="AL39" s="13">
        <v>9</v>
      </c>
      <c r="AM39" s="13">
        <v>0</v>
      </c>
      <c r="AN39">
        <f t="shared" si="148"/>
        <v>36250</v>
      </c>
      <c r="AO39" s="6">
        <f t="shared" si="156"/>
        <v>4.5593080109070128</v>
      </c>
      <c r="AP39" s="7">
        <f t="shared" si="150"/>
        <v>39.545454545454547</v>
      </c>
      <c r="AQ39" s="18">
        <f>AVERAGE(AN39:AN41)</f>
        <v>61250</v>
      </c>
      <c r="AR39" s="18">
        <f>STDEV(AN39:AN41)</f>
        <v>21972.994789058681</v>
      </c>
      <c r="AS39" s="21">
        <f t="shared" ref="AS39" si="164">AVERAGE(AO39:AO41)</f>
        <v>4.7645692511425262</v>
      </c>
      <c r="AT39" s="21">
        <f t="shared" ref="AT39" si="165">STDEV(AO39:AO41)</f>
        <v>0.17913018590314109</v>
      </c>
      <c r="AU39" s="24">
        <f>AVERAGE(AP39:AP41)</f>
        <v>66.818181818181813</v>
      </c>
      <c r="AV39" s="24">
        <f t="shared" ref="AV39" si="166">STDEV(AP39:AP41)</f>
        <v>23.970539769882222</v>
      </c>
      <c r="AY39" s="28"/>
      <c r="AZ39" s="17">
        <v>1</v>
      </c>
      <c r="BA39" s="13">
        <v>100</v>
      </c>
      <c r="BB39" s="13">
        <v>100</v>
      </c>
      <c r="BC39" s="13">
        <v>9</v>
      </c>
      <c r="BD39" s="13">
        <v>2</v>
      </c>
      <c r="BE39">
        <f t="shared" si="151"/>
        <v>100000</v>
      </c>
      <c r="BF39" s="6">
        <f t="shared" si="157"/>
        <v>5</v>
      </c>
      <c r="BG39" s="7">
        <f t="shared" si="153"/>
        <v>247.42268041237114</v>
      </c>
      <c r="BH39" s="18">
        <f>AVERAGE(BE39:BE41)</f>
        <v>82500</v>
      </c>
      <c r="BI39" s="18">
        <f>STDEV(BE39:BE41)</f>
        <v>23150.323971815167</v>
      </c>
      <c r="BJ39" s="21">
        <f t="shared" ref="BJ39" si="167">AVERAGE(BF39:BF41)</f>
        <v>4.9034517999706368</v>
      </c>
      <c r="BK39" s="21">
        <f t="shared" ref="BK39" si="168">STDEV(BF39:BF41)</f>
        <v>0.13426747784552326</v>
      </c>
      <c r="BL39" s="24">
        <f>AVERAGE(BG39:BG41)</f>
        <v>204.1237113402062</v>
      </c>
      <c r="BM39" s="24">
        <f t="shared" ref="BM39" si="169">STDEV(BG39:BG41)</f>
        <v>57.279152095212801</v>
      </c>
    </row>
    <row r="40" spans="2:65" x14ac:dyDescent="0.3">
      <c r="B40" s="28"/>
      <c r="C40" s="17"/>
      <c r="D40" s="13">
        <v>85</v>
      </c>
      <c r="E40" s="13">
        <v>16</v>
      </c>
      <c r="F40" s="13">
        <v>2</v>
      </c>
      <c r="G40" s="13">
        <v>0</v>
      </c>
      <c r="H40">
        <f t="shared" si="142"/>
        <v>11125</v>
      </c>
      <c r="I40" s="6">
        <f t="shared" si="154"/>
        <v>4.0463000196529695</v>
      </c>
      <c r="J40" s="7">
        <f t="shared" si="144"/>
        <v>40.454545454545453</v>
      </c>
      <c r="K40" s="19"/>
      <c r="L40" s="19"/>
      <c r="M40" s="22"/>
      <c r="N40" s="22"/>
      <c r="O40" s="25"/>
      <c r="P40" s="25"/>
      <c r="R40" s="28"/>
      <c r="S40" s="17"/>
      <c r="T40" s="13">
        <v>100</v>
      </c>
      <c r="U40" s="13">
        <v>25</v>
      </c>
      <c r="V40" s="13">
        <v>2</v>
      </c>
      <c r="W40" s="13">
        <v>0</v>
      </c>
      <c r="X40">
        <f t="shared" si="145"/>
        <v>13750</v>
      </c>
      <c r="Y40" s="6">
        <f t="shared" si="155"/>
        <v>4.1383026981662816</v>
      </c>
      <c r="Z40" s="7">
        <f t="shared" si="147"/>
        <v>34.232365145228215</v>
      </c>
      <c r="AA40" s="19"/>
      <c r="AB40" s="19"/>
      <c r="AC40" s="22"/>
      <c r="AD40" s="22"/>
      <c r="AE40" s="25"/>
      <c r="AF40" s="25"/>
      <c r="AH40" s="28"/>
      <c r="AI40" s="17"/>
      <c r="AJ40" s="13">
        <v>100</v>
      </c>
      <c r="AK40" s="13">
        <v>40</v>
      </c>
      <c r="AL40" s="13">
        <v>6</v>
      </c>
      <c r="AM40" s="13">
        <v>2</v>
      </c>
      <c r="AN40">
        <f t="shared" si="148"/>
        <v>77500</v>
      </c>
      <c r="AO40" s="6">
        <f t="shared" si="156"/>
        <v>4.8893017025063106</v>
      </c>
      <c r="AP40" s="7">
        <f t="shared" si="150"/>
        <v>84.545454545454547</v>
      </c>
      <c r="AQ40" s="19"/>
      <c r="AR40" s="19"/>
      <c r="AS40" s="22"/>
      <c r="AT40" s="22"/>
      <c r="AU40" s="25"/>
      <c r="AV40" s="25"/>
      <c r="AY40" s="28"/>
      <c r="AZ40" s="17"/>
      <c r="BA40" s="13">
        <v>100</v>
      </c>
      <c r="BB40" s="13">
        <v>95</v>
      </c>
      <c r="BC40" s="13">
        <v>6</v>
      </c>
      <c r="BD40" s="13">
        <v>2</v>
      </c>
      <c r="BE40">
        <f t="shared" si="151"/>
        <v>91250</v>
      </c>
      <c r="BF40" s="6">
        <f t="shared" si="157"/>
        <v>4.9602328731285121</v>
      </c>
      <c r="BG40" s="7">
        <f t="shared" si="153"/>
        <v>225.77319587628867</v>
      </c>
      <c r="BH40" s="19"/>
      <c r="BI40" s="19"/>
      <c r="BJ40" s="22"/>
      <c r="BK40" s="22"/>
      <c r="BL40" s="25"/>
      <c r="BM40" s="25"/>
    </row>
    <row r="41" spans="2:65" x14ac:dyDescent="0.3">
      <c r="B41" s="28"/>
      <c r="C41" s="17"/>
      <c r="D41" s="13">
        <v>85</v>
      </c>
      <c r="E41" s="13">
        <v>35</v>
      </c>
      <c r="F41" s="13">
        <v>1</v>
      </c>
      <c r="G41" s="13">
        <v>0</v>
      </c>
      <c r="H41" s="8">
        <f t="shared" si="142"/>
        <v>13375</v>
      </c>
      <c r="I41" s="9">
        <f t="shared" si="154"/>
        <v>4.126293790693266</v>
      </c>
      <c r="J41" s="7">
        <f t="shared" si="144"/>
        <v>48.636363636363633</v>
      </c>
      <c r="K41" s="20"/>
      <c r="L41" s="20"/>
      <c r="M41" s="23"/>
      <c r="N41" s="23"/>
      <c r="O41" s="26"/>
      <c r="P41" s="26"/>
      <c r="R41" s="28"/>
      <c r="S41" s="17"/>
      <c r="T41" s="13">
        <v>40</v>
      </c>
      <c r="U41" s="13">
        <v>17</v>
      </c>
      <c r="V41" s="13">
        <v>0</v>
      </c>
      <c r="W41" s="13">
        <v>0</v>
      </c>
      <c r="X41" s="8">
        <f t="shared" si="145"/>
        <v>5250</v>
      </c>
      <c r="Y41" s="9">
        <f t="shared" si="155"/>
        <v>3.720159303405957</v>
      </c>
      <c r="Z41" s="7">
        <f t="shared" si="147"/>
        <v>13.070539419087138</v>
      </c>
      <c r="AA41" s="20"/>
      <c r="AB41" s="20"/>
      <c r="AC41" s="23"/>
      <c r="AD41" s="23"/>
      <c r="AE41" s="26"/>
      <c r="AF41" s="26"/>
      <c r="AH41" s="28"/>
      <c r="AI41" s="17"/>
      <c r="AJ41" s="13">
        <v>100</v>
      </c>
      <c r="AK41" s="13">
        <v>40</v>
      </c>
      <c r="AL41" s="13">
        <v>3</v>
      </c>
      <c r="AM41" s="13">
        <v>2</v>
      </c>
      <c r="AN41" s="8">
        <f t="shared" si="148"/>
        <v>70000</v>
      </c>
      <c r="AO41" s="9">
        <f t="shared" si="156"/>
        <v>4.8450980400142569</v>
      </c>
      <c r="AP41" s="7">
        <f t="shared" si="150"/>
        <v>76.36363636363636</v>
      </c>
      <c r="AQ41" s="20"/>
      <c r="AR41" s="20"/>
      <c r="AS41" s="23"/>
      <c r="AT41" s="23"/>
      <c r="AU41" s="26"/>
      <c r="AV41" s="26"/>
      <c r="AY41" s="28"/>
      <c r="AZ41" s="17"/>
      <c r="BA41" s="13">
        <v>100</v>
      </c>
      <c r="BB41" s="13">
        <v>95</v>
      </c>
      <c r="BC41" s="13">
        <v>2</v>
      </c>
      <c r="BD41" s="13">
        <v>1</v>
      </c>
      <c r="BE41" s="8">
        <f t="shared" si="151"/>
        <v>56250</v>
      </c>
      <c r="BF41" s="9">
        <f t="shared" si="157"/>
        <v>4.7501225267834002</v>
      </c>
      <c r="BG41" s="7">
        <f t="shared" si="153"/>
        <v>139.17525773195877</v>
      </c>
      <c r="BH41" s="20"/>
      <c r="BI41" s="20"/>
      <c r="BJ41" s="23"/>
      <c r="BK41" s="23"/>
      <c r="BL41" s="26"/>
      <c r="BM41" s="26"/>
    </row>
    <row r="42" spans="2:65" x14ac:dyDescent="0.3">
      <c r="B42" s="28"/>
      <c r="C42" s="17">
        <v>2</v>
      </c>
      <c r="D42" s="13">
        <v>16</v>
      </c>
      <c r="E42" s="13">
        <v>3</v>
      </c>
      <c r="F42" s="13">
        <v>0</v>
      </c>
      <c r="G42" s="13">
        <v>0</v>
      </c>
      <c r="H42">
        <f t="shared" si="142"/>
        <v>1150</v>
      </c>
      <c r="I42" s="6">
        <f t="shared" si="154"/>
        <v>3.0606978403536118</v>
      </c>
      <c r="J42" s="7">
        <f t="shared" si="144"/>
        <v>4.1818181818181817</v>
      </c>
      <c r="K42" s="18">
        <f>AVERAGE(H42:H44)</f>
        <v>1333.3333333333333</v>
      </c>
      <c r="L42" s="18">
        <f>STDEV(H42:H44)</f>
        <v>620.65153937884781</v>
      </c>
      <c r="M42" s="21">
        <f t="shared" ref="M42" si="170">AVERAGE(I42:I44)</f>
        <v>3.0945256054847419</v>
      </c>
      <c r="N42" s="21">
        <f t="shared" ref="N42" si="171">STDEV(I42:I44)</f>
        <v>0.19717403197322886</v>
      </c>
      <c r="O42" s="24">
        <f t="shared" ref="O42" si="172">AVERAGE(J42:J44)</f>
        <v>4.8484848484848486</v>
      </c>
      <c r="P42" s="24">
        <f t="shared" ref="P42" si="173">STDEV(J42:J44)</f>
        <v>2.2569146886503555</v>
      </c>
      <c r="R42" s="28"/>
      <c r="S42" s="17">
        <v>2</v>
      </c>
      <c r="T42" s="13">
        <v>18</v>
      </c>
      <c r="U42" s="13">
        <v>4</v>
      </c>
      <c r="V42" s="13">
        <v>0</v>
      </c>
      <c r="W42" s="13">
        <v>0</v>
      </c>
      <c r="X42">
        <f t="shared" si="145"/>
        <v>1450</v>
      </c>
      <c r="Y42" s="6">
        <f t="shared" si="155"/>
        <v>3.1613680022349748</v>
      </c>
      <c r="Z42" s="7">
        <f t="shared" si="147"/>
        <v>3.6099585062240664</v>
      </c>
      <c r="AA42" s="18">
        <f>AVERAGE(X42:X44)</f>
        <v>1741.6666666666667</v>
      </c>
      <c r="AB42" s="18">
        <f>STDEV(X42:X44)</f>
        <v>709.01927571352599</v>
      </c>
      <c r="AC42" s="21">
        <f t="shared" ref="AC42" si="174">AVERAGE(Y42:Y44)</f>
        <v>3.2186814237898269</v>
      </c>
      <c r="AD42" s="21">
        <f t="shared" ref="AD42" si="175">STDEV(Y42:Y44)</f>
        <v>0.16676004505242431</v>
      </c>
      <c r="AE42" s="24">
        <f t="shared" ref="AE42" si="176">AVERAGE(Z42:Z44)</f>
        <v>4.3360995850622404</v>
      </c>
      <c r="AF42" s="24">
        <f t="shared" ref="AF42" si="177">STDEV(Z42:Z44)</f>
        <v>1.7651932175440501</v>
      </c>
      <c r="AH42" s="28"/>
      <c r="AI42" s="17">
        <v>2</v>
      </c>
      <c r="AJ42" s="13">
        <v>7</v>
      </c>
      <c r="AK42" s="13">
        <v>2</v>
      </c>
      <c r="AL42" s="13">
        <v>0</v>
      </c>
      <c r="AM42" s="13">
        <v>0</v>
      </c>
      <c r="AN42">
        <f t="shared" si="148"/>
        <v>675</v>
      </c>
      <c r="AO42" s="6">
        <f t="shared" si="156"/>
        <v>2.8293037728310249</v>
      </c>
      <c r="AP42" s="7">
        <f t="shared" si="150"/>
        <v>0.73636363636363633</v>
      </c>
      <c r="AQ42" s="18">
        <f>AVERAGE(AN42:AN44)</f>
        <v>23141.666666666668</v>
      </c>
      <c r="AR42" s="18">
        <f>STDEV(AN42:AN44)</f>
        <v>19889.166858703091</v>
      </c>
      <c r="AS42" s="21">
        <f t="shared" ref="AS42" si="178">AVERAGE(AO42:AO44)</f>
        <v>3.9651632937760044</v>
      </c>
      <c r="AT42" s="21">
        <f t="shared" ref="AT42" si="179">STDEV(AO42:AO44)</f>
        <v>0.98507614523099596</v>
      </c>
      <c r="AU42" s="24">
        <f t="shared" ref="AU42" si="180">AVERAGE(AP42:AP44)</f>
        <v>25.245454545454546</v>
      </c>
      <c r="AV42" s="24">
        <f t="shared" ref="AV42" si="181">STDEV(AP42:AP44)</f>
        <v>21.697272936767007</v>
      </c>
      <c r="AY42" s="28"/>
      <c r="AZ42" s="17">
        <v>2</v>
      </c>
      <c r="BA42" s="13">
        <v>100</v>
      </c>
      <c r="BB42" s="13">
        <v>79</v>
      </c>
      <c r="BC42" s="13">
        <v>3</v>
      </c>
      <c r="BD42" s="13">
        <v>2</v>
      </c>
      <c r="BE42">
        <f t="shared" si="151"/>
        <v>79750</v>
      </c>
      <c r="BF42" s="6">
        <f t="shared" si="157"/>
        <v>4.9017306917292185</v>
      </c>
      <c r="BG42" s="7">
        <f t="shared" si="153"/>
        <v>197.319587628866</v>
      </c>
      <c r="BH42" s="18">
        <f>AVERAGE(BE42:BE44)</f>
        <v>62000</v>
      </c>
      <c r="BI42" s="18">
        <f>STDEV(BE42:BE44)</f>
        <v>29882.059835292479</v>
      </c>
      <c r="BJ42" s="21">
        <f t="shared" ref="BJ42" si="182">AVERAGE(BF42:BF44)</f>
        <v>4.7457713160070396</v>
      </c>
      <c r="BK42" s="21">
        <f t="shared" ref="BK42" si="183">STDEV(BF42:BF44)</f>
        <v>0.26539777660221359</v>
      </c>
      <c r="BL42" s="24">
        <f t="shared" ref="BL42" si="184">AVERAGE(BG42:BG44)</f>
        <v>153.4020618556701</v>
      </c>
      <c r="BM42" s="24">
        <f t="shared" ref="BM42" si="185">STDEV(BG42:BG44)</f>
        <v>73.934993406909257</v>
      </c>
    </row>
    <row r="43" spans="2:65" x14ac:dyDescent="0.3">
      <c r="B43" s="28"/>
      <c r="C43" s="17"/>
      <c r="D43" s="13">
        <v>13</v>
      </c>
      <c r="E43" s="13">
        <v>2</v>
      </c>
      <c r="F43" s="13">
        <v>0</v>
      </c>
      <c r="G43" s="13">
        <v>0</v>
      </c>
      <c r="H43">
        <f t="shared" si="142"/>
        <v>825</v>
      </c>
      <c r="I43" s="6">
        <f t="shared" si="154"/>
        <v>2.916453948549925</v>
      </c>
      <c r="J43" s="7">
        <f t="shared" si="144"/>
        <v>3</v>
      </c>
      <c r="K43" s="19"/>
      <c r="L43" s="19"/>
      <c r="M43" s="22"/>
      <c r="N43" s="22"/>
      <c r="O43" s="25"/>
      <c r="P43" s="25"/>
      <c r="R43" s="28"/>
      <c r="S43" s="17"/>
      <c r="T43" s="13">
        <v>19</v>
      </c>
      <c r="U43" s="13">
        <v>3</v>
      </c>
      <c r="V43" s="13">
        <v>0</v>
      </c>
      <c r="W43" s="13">
        <v>0</v>
      </c>
      <c r="X43">
        <f t="shared" si="145"/>
        <v>1225</v>
      </c>
      <c r="Y43" s="6">
        <f t="shared" si="155"/>
        <v>3.0881360887005513</v>
      </c>
      <c r="Z43" s="7">
        <f t="shared" si="147"/>
        <v>3.0497925311203322</v>
      </c>
      <c r="AA43" s="19"/>
      <c r="AB43" s="19"/>
      <c r="AC43" s="22"/>
      <c r="AD43" s="22"/>
      <c r="AE43" s="25"/>
      <c r="AF43" s="25"/>
      <c r="AH43" s="28"/>
      <c r="AI43" s="17"/>
      <c r="AJ43" s="13">
        <v>40</v>
      </c>
      <c r="AK43" s="13">
        <v>7</v>
      </c>
      <c r="AL43" s="13">
        <v>1</v>
      </c>
      <c r="AM43" s="13">
        <v>1</v>
      </c>
      <c r="AN43">
        <f t="shared" si="148"/>
        <v>30250</v>
      </c>
      <c r="AO43" s="6">
        <f t="shared" si="156"/>
        <v>4.4807253789884873</v>
      </c>
      <c r="AP43" s="7">
        <f t="shared" si="150"/>
        <v>33</v>
      </c>
      <c r="AQ43" s="19"/>
      <c r="AR43" s="19"/>
      <c r="AS43" s="22"/>
      <c r="AT43" s="22"/>
      <c r="AU43" s="25"/>
      <c r="AV43" s="25"/>
      <c r="AY43" s="28"/>
      <c r="AZ43" s="17"/>
      <c r="BA43" s="13">
        <v>100</v>
      </c>
      <c r="BB43" s="13">
        <v>80</v>
      </c>
      <c r="BC43" s="13">
        <v>2</v>
      </c>
      <c r="BD43" s="13">
        <v>0</v>
      </c>
      <c r="BE43">
        <f t="shared" si="151"/>
        <v>27500</v>
      </c>
      <c r="BF43" s="6">
        <f t="shared" si="157"/>
        <v>4.4393326938302629</v>
      </c>
      <c r="BG43" s="7">
        <f t="shared" si="153"/>
        <v>68.041237113402062</v>
      </c>
      <c r="BH43" s="19"/>
      <c r="BI43" s="19"/>
      <c r="BJ43" s="22"/>
      <c r="BK43" s="22"/>
      <c r="BL43" s="25"/>
      <c r="BM43" s="25"/>
    </row>
    <row r="44" spans="2:65" x14ac:dyDescent="0.3">
      <c r="B44" s="28"/>
      <c r="C44" s="17"/>
      <c r="D44" s="13">
        <v>31</v>
      </c>
      <c r="E44" s="13">
        <v>5</v>
      </c>
      <c r="F44" s="13">
        <v>0</v>
      </c>
      <c r="G44" s="13">
        <v>0</v>
      </c>
      <c r="H44" s="8">
        <f t="shared" si="142"/>
        <v>2025</v>
      </c>
      <c r="I44" s="9">
        <f t="shared" si="154"/>
        <v>3.3064250275506875</v>
      </c>
      <c r="J44" s="7">
        <f t="shared" si="144"/>
        <v>7.3636363636363633</v>
      </c>
      <c r="K44" s="20"/>
      <c r="L44" s="20"/>
      <c r="M44" s="23"/>
      <c r="N44" s="23"/>
      <c r="O44" s="26"/>
      <c r="P44" s="26"/>
      <c r="R44" s="28"/>
      <c r="S44" s="17"/>
      <c r="T44" s="13">
        <v>22</v>
      </c>
      <c r="U44" s="13">
        <v>8</v>
      </c>
      <c r="V44" s="13">
        <v>0</v>
      </c>
      <c r="W44" s="13">
        <v>0</v>
      </c>
      <c r="X44" s="8">
        <f t="shared" si="145"/>
        <v>2550</v>
      </c>
      <c r="Y44" s="9">
        <f t="shared" si="155"/>
        <v>3.406540180433955</v>
      </c>
      <c r="Z44" s="7">
        <f t="shared" si="147"/>
        <v>6.3485477178423242</v>
      </c>
      <c r="AA44" s="20"/>
      <c r="AB44" s="20"/>
      <c r="AC44" s="23"/>
      <c r="AD44" s="23"/>
      <c r="AE44" s="26"/>
      <c r="AF44" s="26"/>
      <c r="AH44" s="28"/>
      <c r="AI44" s="17"/>
      <c r="AJ44" s="13">
        <v>90</v>
      </c>
      <c r="AK44" s="13">
        <v>15</v>
      </c>
      <c r="AL44" s="13">
        <v>3</v>
      </c>
      <c r="AM44" s="13">
        <v>1</v>
      </c>
      <c r="AN44" s="8">
        <f t="shared" si="148"/>
        <v>38500</v>
      </c>
      <c r="AO44" s="9">
        <f t="shared" si="156"/>
        <v>4.585460729508501</v>
      </c>
      <c r="AP44" s="7">
        <f t="shared" si="150"/>
        <v>42</v>
      </c>
      <c r="AQ44" s="20"/>
      <c r="AR44" s="20"/>
      <c r="AS44" s="23"/>
      <c r="AT44" s="23"/>
      <c r="AU44" s="26"/>
      <c r="AV44" s="26"/>
      <c r="AY44" s="28"/>
      <c r="AZ44" s="17"/>
      <c r="BA44" s="13">
        <v>100</v>
      </c>
      <c r="BB44" s="13">
        <v>95</v>
      </c>
      <c r="BC44" s="13">
        <v>1</v>
      </c>
      <c r="BD44" s="13">
        <v>2</v>
      </c>
      <c r="BE44" s="8">
        <f t="shared" si="151"/>
        <v>78750</v>
      </c>
      <c r="BF44" s="9">
        <f t="shared" si="157"/>
        <v>4.8962505624616384</v>
      </c>
      <c r="BG44" s="7">
        <f t="shared" si="153"/>
        <v>194.84536082474227</v>
      </c>
      <c r="BH44" s="20"/>
      <c r="BI44" s="20"/>
      <c r="BJ44" s="23"/>
      <c r="BK44" s="23"/>
      <c r="BL44" s="26"/>
      <c r="BM44" s="26"/>
    </row>
    <row r="45" spans="2:65" ht="15" customHeight="1" x14ac:dyDescent="0.3">
      <c r="B45" s="28"/>
      <c r="C45" s="17">
        <v>5</v>
      </c>
      <c r="D45" s="13">
        <v>0</v>
      </c>
      <c r="E45" s="13">
        <v>0</v>
      </c>
      <c r="F45" s="13">
        <v>0</v>
      </c>
      <c r="G45" s="13">
        <v>0</v>
      </c>
      <c r="H45">
        <f t="shared" si="142"/>
        <v>0</v>
      </c>
      <c r="I45" s="6" t="e">
        <f t="shared" si="154"/>
        <v>#NUM!</v>
      </c>
      <c r="J45" s="7">
        <f t="shared" si="144"/>
        <v>0</v>
      </c>
      <c r="K45" s="18">
        <f t="shared" ref="K45" si="186">AVERAGE(H45:H47)</f>
        <v>0</v>
      </c>
      <c r="L45" s="18">
        <f t="shared" ref="L45" si="187">STDEV(H45:H47)</f>
        <v>0</v>
      </c>
      <c r="M45" s="21" t="e">
        <f t="shared" ref="M45" si="188">AVERAGE(I45:I47)</f>
        <v>#NUM!</v>
      </c>
      <c r="N45" s="21" t="e">
        <f t="shared" ref="N45" si="189">STDEV(I45:I47)</f>
        <v>#NUM!</v>
      </c>
      <c r="O45" s="24">
        <f t="shared" ref="O45" si="190">AVERAGE(J45:J47)</f>
        <v>0</v>
      </c>
      <c r="P45" s="24">
        <f t="shared" ref="P45" si="191">STDEV(J45:J47)</f>
        <v>0</v>
      </c>
      <c r="R45" s="28"/>
      <c r="S45" s="17">
        <v>5</v>
      </c>
      <c r="T45" s="13">
        <v>3</v>
      </c>
      <c r="U45" s="13">
        <v>0</v>
      </c>
      <c r="V45" s="13">
        <v>0</v>
      </c>
      <c r="W45" s="13">
        <v>0</v>
      </c>
      <c r="X45">
        <f t="shared" si="145"/>
        <v>75</v>
      </c>
      <c r="Y45" s="6">
        <f t="shared" si="155"/>
        <v>1.8750612633917001</v>
      </c>
      <c r="Z45" s="7">
        <f t="shared" si="147"/>
        <v>0.18672199170124482</v>
      </c>
      <c r="AA45" s="18">
        <f t="shared" ref="AA45" si="192">AVERAGE(X45:X47)</f>
        <v>25</v>
      </c>
      <c r="AB45" s="18">
        <f t="shared" ref="AB45" si="193">STDEV(X45:X47)</f>
        <v>43.301270189221931</v>
      </c>
      <c r="AC45" s="21" t="e">
        <f t="shared" ref="AC45" si="194">AVERAGE(Y45:Y47)</f>
        <v>#NUM!</v>
      </c>
      <c r="AD45" s="21" t="e">
        <f t="shared" ref="AD45" si="195">STDEV(Y45:Y47)</f>
        <v>#NUM!</v>
      </c>
      <c r="AE45" s="24">
        <f t="shared" ref="AE45" si="196">AVERAGE(Z45:Z47)</f>
        <v>6.2240663900414939E-2</v>
      </c>
      <c r="AF45" s="24">
        <f t="shared" ref="AF45" si="197">STDEV(Z45:Z47)</f>
        <v>0.10780399217233677</v>
      </c>
      <c r="AH45" s="28"/>
      <c r="AI45" s="17">
        <v>5</v>
      </c>
      <c r="AJ45" s="13">
        <v>10</v>
      </c>
      <c r="AK45" s="13">
        <v>0</v>
      </c>
      <c r="AL45" s="13">
        <v>0</v>
      </c>
      <c r="AM45" s="13">
        <v>0</v>
      </c>
      <c r="AN45">
        <f t="shared" si="148"/>
        <v>250</v>
      </c>
      <c r="AO45" s="6">
        <f t="shared" si="156"/>
        <v>2.3979400086720375</v>
      </c>
      <c r="AP45" s="7">
        <f t="shared" si="150"/>
        <v>0.27272727272727271</v>
      </c>
      <c r="AQ45" s="18">
        <f t="shared" ref="AQ45" si="198">AVERAGE(AN45:AN47)</f>
        <v>1833.3333333333333</v>
      </c>
      <c r="AR45" s="18">
        <f t="shared" ref="AR45" si="199">STDEV(AN45:AN47)</f>
        <v>1459.523324011416</v>
      </c>
      <c r="AS45" s="21">
        <f t="shared" ref="AS45" si="200">AVERAGE(AO45:AO47)</f>
        <v>3.0733829882461539</v>
      </c>
      <c r="AT45" s="21">
        <f t="shared" ref="AT45" si="201">STDEV(AO45:AO47)</f>
        <v>0.59091516317715498</v>
      </c>
      <c r="AU45" s="24">
        <f t="shared" ref="AU45" si="202">AVERAGE(AP45:AP47)</f>
        <v>2</v>
      </c>
      <c r="AV45" s="24">
        <f t="shared" ref="AV45" si="203">STDEV(AP45:AP47)</f>
        <v>1.5922072625579078</v>
      </c>
      <c r="AY45" s="28"/>
      <c r="AZ45" s="17">
        <v>5</v>
      </c>
      <c r="BA45" s="13">
        <v>100</v>
      </c>
      <c r="BB45" s="13">
        <v>50</v>
      </c>
      <c r="BC45" s="13">
        <v>1</v>
      </c>
      <c r="BD45" s="13">
        <v>1</v>
      </c>
      <c r="BE45">
        <f t="shared" si="151"/>
        <v>42500</v>
      </c>
      <c r="BF45" s="6">
        <f t="shared" si="157"/>
        <v>4.6283889300503116</v>
      </c>
      <c r="BG45" s="7">
        <f t="shared" si="153"/>
        <v>105.15463917525774</v>
      </c>
      <c r="BH45" s="18">
        <f t="shared" ref="BH45" si="204">AVERAGE(BE45:BE47)</f>
        <v>21458.333333333332</v>
      </c>
      <c r="BI45" s="18">
        <f t="shared" ref="BI45" si="205">STDEV(BE45:BE47)</f>
        <v>18353.445407697523</v>
      </c>
      <c r="BJ45" s="21">
        <f t="shared" ref="BJ45" si="206">AVERAGE(BF45:BF47)</f>
        <v>4.2294987650502067</v>
      </c>
      <c r="BK45" s="21">
        <f t="shared" ref="BK45" si="207">STDEV(BF45:BF47)</f>
        <v>0.35649271476330635</v>
      </c>
      <c r="BL45" s="24">
        <f t="shared" ref="BL45" si="208">AVERAGE(BG45:BG47)</f>
        <v>53.092783505154642</v>
      </c>
      <c r="BM45" s="24">
        <f t="shared" ref="BM45" si="209">STDEV(BG45:BG47)</f>
        <v>45.410586575746457</v>
      </c>
    </row>
    <row r="46" spans="2:65" x14ac:dyDescent="0.3">
      <c r="B46" s="28"/>
      <c r="C46" s="17"/>
      <c r="D46" s="13">
        <v>0</v>
      </c>
      <c r="E46" s="13">
        <v>0</v>
      </c>
      <c r="F46" s="13">
        <v>0</v>
      </c>
      <c r="G46" s="13">
        <v>0</v>
      </c>
      <c r="H46">
        <f t="shared" si="142"/>
        <v>0</v>
      </c>
      <c r="I46" s="6" t="e">
        <f t="shared" si="154"/>
        <v>#NUM!</v>
      </c>
      <c r="J46" s="7">
        <f t="shared" si="144"/>
        <v>0</v>
      </c>
      <c r="K46" s="19"/>
      <c r="L46" s="19"/>
      <c r="M46" s="22"/>
      <c r="N46" s="22"/>
      <c r="O46" s="25"/>
      <c r="P46" s="25"/>
      <c r="R46" s="28"/>
      <c r="S46" s="17"/>
      <c r="T46" s="13">
        <v>0</v>
      </c>
      <c r="U46" s="13">
        <v>0</v>
      </c>
      <c r="V46" s="13">
        <v>0</v>
      </c>
      <c r="W46" s="13">
        <v>0</v>
      </c>
      <c r="X46">
        <f t="shared" si="145"/>
        <v>0</v>
      </c>
      <c r="Y46" s="6" t="e">
        <f t="shared" si="155"/>
        <v>#NUM!</v>
      </c>
      <c r="Z46" s="7">
        <f t="shared" si="147"/>
        <v>0</v>
      </c>
      <c r="AA46" s="19"/>
      <c r="AB46" s="19"/>
      <c r="AC46" s="22"/>
      <c r="AD46" s="22"/>
      <c r="AE46" s="25"/>
      <c r="AF46" s="25"/>
      <c r="AH46" s="28"/>
      <c r="AI46" s="17"/>
      <c r="AJ46" s="13">
        <v>5</v>
      </c>
      <c r="AK46" s="13">
        <v>2</v>
      </c>
      <c r="AL46" s="13">
        <v>1</v>
      </c>
      <c r="AM46" s="13">
        <v>0</v>
      </c>
      <c r="AN46">
        <f t="shared" si="148"/>
        <v>3125</v>
      </c>
      <c r="AO46" s="6">
        <f t="shared" si="156"/>
        <v>3.4948500216800942</v>
      </c>
      <c r="AP46" s="7">
        <f t="shared" si="150"/>
        <v>3.4090909090909087</v>
      </c>
      <c r="AQ46" s="19"/>
      <c r="AR46" s="19"/>
      <c r="AS46" s="22"/>
      <c r="AT46" s="22"/>
      <c r="AU46" s="25"/>
      <c r="AV46" s="25"/>
      <c r="AY46" s="28"/>
      <c r="AZ46" s="17"/>
      <c r="BA46" s="13">
        <v>95</v>
      </c>
      <c r="BB46" s="13">
        <v>33</v>
      </c>
      <c r="BC46" s="13">
        <v>1</v>
      </c>
      <c r="BD46" s="13">
        <v>0</v>
      </c>
      <c r="BE46">
        <f t="shared" si="151"/>
        <v>13125</v>
      </c>
      <c r="BF46" s="6">
        <f t="shared" si="157"/>
        <v>4.1180993120779945</v>
      </c>
      <c r="BG46" s="7">
        <f t="shared" si="153"/>
        <v>32.474226804123717</v>
      </c>
      <c r="BH46" s="19"/>
      <c r="BI46" s="19"/>
      <c r="BJ46" s="22"/>
      <c r="BK46" s="22"/>
      <c r="BL46" s="25"/>
      <c r="BM46" s="25"/>
    </row>
    <row r="47" spans="2:65" x14ac:dyDescent="0.3">
      <c r="B47" s="28"/>
      <c r="C47" s="17"/>
      <c r="D47" s="13">
        <v>0</v>
      </c>
      <c r="E47" s="13">
        <v>0</v>
      </c>
      <c r="F47" s="13">
        <v>0</v>
      </c>
      <c r="G47" s="13">
        <v>0</v>
      </c>
      <c r="H47" s="8">
        <f t="shared" si="142"/>
        <v>0</v>
      </c>
      <c r="I47" s="9" t="e">
        <f t="shared" si="154"/>
        <v>#NUM!</v>
      </c>
      <c r="J47" s="7">
        <f t="shared" si="144"/>
        <v>0</v>
      </c>
      <c r="K47" s="20"/>
      <c r="L47" s="20"/>
      <c r="M47" s="23"/>
      <c r="N47" s="23"/>
      <c r="O47" s="26"/>
      <c r="P47" s="26"/>
      <c r="R47" s="28"/>
      <c r="S47" s="17"/>
      <c r="T47" s="13">
        <v>0</v>
      </c>
      <c r="U47" s="13">
        <v>0</v>
      </c>
      <c r="V47" s="13">
        <v>0</v>
      </c>
      <c r="W47" s="13">
        <v>0</v>
      </c>
      <c r="X47" s="8">
        <f t="shared" si="145"/>
        <v>0</v>
      </c>
      <c r="Y47" s="9" t="e">
        <f t="shared" si="155"/>
        <v>#NUM!</v>
      </c>
      <c r="Z47" s="7">
        <f t="shared" si="147"/>
        <v>0</v>
      </c>
      <c r="AA47" s="20"/>
      <c r="AB47" s="20"/>
      <c r="AC47" s="23"/>
      <c r="AD47" s="23"/>
      <c r="AE47" s="26"/>
      <c r="AF47" s="26"/>
      <c r="AH47" s="28"/>
      <c r="AI47" s="17"/>
      <c r="AJ47" s="13">
        <v>25</v>
      </c>
      <c r="AK47" s="13">
        <v>6</v>
      </c>
      <c r="AL47" s="13">
        <v>0</v>
      </c>
      <c r="AM47" s="13">
        <v>0</v>
      </c>
      <c r="AN47" s="8">
        <f t="shared" si="148"/>
        <v>2125</v>
      </c>
      <c r="AO47" s="9">
        <f t="shared" si="156"/>
        <v>3.3273589343863303</v>
      </c>
      <c r="AP47" s="7">
        <f t="shared" si="150"/>
        <v>2.3181818181818179</v>
      </c>
      <c r="AQ47" s="20"/>
      <c r="AR47" s="20"/>
      <c r="AS47" s="23"/>
      <c r="AT47" s="23"/>
      <c r="AU47" s="26"/>
      <c r="AV47" s="26"/>
      <c r="AY47" s="28"/>
      <c r="AZ47" s="17"/>
      <c r="BA47" s="13">
        <v>90</v>
      </c>
      <c r="BB47" s="13">
        <v>16</v>
      </c>
      <c r="BC47" s="13">
        <v>1</v>
      </c>
      <c r="BD47" s="13">
        <v>0</v>
      </c>
      <c r="BE47" s="8">
        <f t="shared" si="151"/>
        <v>8750</v>
      </c>
      <c r="BF47" s="9">
        <f t="shared" si="157"/>
        <v>3.9420080530223132</v>
      </c>
      <c r="BG47" s="7">
        <f t="shared" si="153"/>
        <v>21.649484536082475</v>
      </c>
      <c r="BH47" s="20"/>
      <c r="BI47" s="20"/>
      <c r="BJ47" s="23"/>
      <c r="BK47" s="23"/>
      <c r="BL47" s="26"/>
      <c r="BM47" s="26"/>
    </row>
    <row r="48" spans="2:65" x14ac:dyDescent="0.3">
      <c r="B48" s="28"/>
      <c r="C48" s="17">
        <v>10</v>
      </c>
      <c r="D48" s="13">
        <v>0</v>
      </c>
      <c r="E48" s="13">
        <v>0</v>
      </c>
      <c r="F48" s="13">
        <v>0</v>
      </c>
      <c r="G48" s="13">
        <v>0</v>
      </c>
      <c r="H48">
        <f t="shared" si="142"/>
        <v>0</v>
      </c>
      <c r="I48" s="6" t="e">
        <f t="shared" si="154"/>
        <v>#NUM!</v>
      </c>
      <c r="J48" s="7">
        <f t="shared" si="144"/>
        <v>0</v>
      </c>
      <c r="K48" s="18">
        <f t="shared" ref="K48" si="210">AVERAGE(H48:H50)</f>
        <v>0</v>
      </c>
      <c r="L48" s="18">
        <f t="shared" ref="L48" si="211">STDEV(H48:H50)</f>
        <v>0</v>
      </c>
      <c r="M48" s="21" t="e">
        <f t="shared" ref="M48" si="212">AVERAGE(I48:I50)</f>
        <v>#NUM!</v>
      </c>
      <c r="N48" s="21" t="e">
        <f t="shared" ref="N48" si="213">STDEV(I48:I50)</f>
        <v>#NUM!</v>
      </c>
      <c r="O48" s="24">
        <f t="shared" ref="O48" si="214">AVERAGE(J48:J50)</f>
        <v>0</v>
      </c>
      <c r="P48" s="24">
        <f t="shared" ref="P48" si="215">STDEV(J48:J50)</f>
        <v>0</v>
      </c>
      <c r="R48" s="28"/>
      <c r="S48" s="17">
        <v>10</v>
      </c>
      <c r="T48" s="13">
        <v>0</v>
      </c>
      <c r="U48" s="13">
        <v>0</v>
      </c>
      <c r="V48" s="13">
        <v>0</v>
      </c>
      <c r="W48" s="13">
        <v>0</v>
      </c>
      <c r="X48">
        <f t="shared" si="145"/>
        <v>0</v>
      </c>
      <c r="Y48" s="6" t="e">
        <f>LOG(X48)</f>
        <v>#NUM!</v>
      </c>
      <c r="Z48" s="7">
        <f t="shared" si="147"/>
        <v>0</v>
      </c>
      <c r="AA48" s="18">
        <f t="shared" ref="AA48" si="216">AVERAGE(X48:X50)</f>
        <v>0</v>
      </c>
      <c r="AB48" s="18">
        <f t="shared" ref="AB48" si="217">STDEV(X48:X50)</f>
        <v>0</v>
      </c>
      <c r="AC48" s="21" t="e">
        <f t="shared" ref="AC48" si="218">AVERAGE(Y48:Y50)</f>
        <v>#NUM!</v>
      </c>
      <c r="AD48" s="21" t="e">
        <f t="shared" ref="AD48" si="219">STDEV(Y48:Y50)</f>
        <v>#NUM!</v>
      </c>
      <c r="AE48" s="24">
        <f t="shared" ref="AE48" si="220">AVERAGE(Z48:Z50)</f>
        <v>0</v>
      </c>
      <c r="AF48" s="24">
        <f t="shared" ref="AF48" si="221">STDEV(Z48:Z50)</f>
        <v>0</v>
      </c>
      <c r="AH48" s="28"/>
      <c r="AI48" s="17">
        <v>10</v>
      </c>
      <c r="AJ48" s="13">
        <v>7</v>
      </c>
      <c r="AK48" s="13">
        <v>0</v>
      </c>
      <c r="AL48" s="13">
        <v>0</v>
      </c>
      <c r="AM48" s="13">
        <v>0</v>
      </c>
      <c r="AN48">
        <f t="shared" si="148"/>
        <v>175</v>
      </c>
      <c r="AO48" s="6">
        <f t="shared" si="156"/>
        <v>2.2430380486862944</v>
      </c>
      <c r="AP48" s="7">
        <f t="shared" si="150"/>
        <v>0.19090909090909089</v>
      </c>
      <c r="AQ48" s="18">
        <f t="shared" ref="AQ48" si="222">AVERAGE(AN48:AN50)</f>
        <v>30308.333333333332</v>
      </c>
      <c r="AR48" s="18">
        <f t="shared" ref="AR48" si="223">STDEV(AN48:AN50)</f>
        <v>52344.091914306176</v>
      </c>
      <c r="AS48" s="21" t="e">
        <f t="shared" ref="AS48" si="224">AVERAGE(AO48:AO50)</f>
        <v>#NUM!</v>
      </c>
      <c r="AT48" s="21" t="e">
        <f t="shared" ref="AT48" si="225">STDEV(AO48:AO50)</f>
        <v>#NUM!</v>
      </c>
      <c r="AU48" s="24">
        <f t="shared" ref="AU48" si="226">AVERAGE(AP48:AP50)</f>
        <v>33.063636363636363</v>
      </c>
      <c r="AV48" s="24">
        <f t="shared" ref="AV48" si="227">STDEV(AP48:AP50)</f>
        <v>57.102645724697652</v>
      </c>
      <c r="AY48" s="28"/>
      <c r="AZ48" s="17">
        <v>10</v>
      </c>
      <c r="BA48" s="13">
        <v>100</v>
      </c>
      <c r="BB48" s="13">
        <v>90</v>
      </c>
      <c r="BC48" s="13">
        <v>4</v>
      </c>
      <c r="BD48" s="13">
        <v>0</v>
      </c>
      <c r="BE48">
        <f t="shared" si="151"/>
        <v>35000</v>
      </c>
      <c r="BF48" s="6">
        <f t="shared" si="157"/>
        <v>4.5440680443502757</v>
      </c>
      <c r="BG48" s="7">
        <f t="shared" si="153"/>
        <v>86.597938144329902</v>
      </c>
      <c r="BH48" s="18">
        <f t="shared" ref="BH48" si="228">AVERAGE(BE48:BE50)</f>
        <v>18291.666666666668</v>
      </c>
      <c r="BI48" s="18">
        <f t="shared" ref="BI48" si="229">STDEV(BE48:BE50)</f>
        <v>15457.771777760639</v>
      </c>
      <c r="BJ48" s="21">
        <f t="shared" ref="BJ48" si="230">AVERAGE(BF48:BF50)</f>
        <v>4.1280318941910243</v>
      </c>
      <c r="BK48" s="21">
        <f t="shared" ref="BK48" si="231">STDEV(BF48:BF50)</f>
        <v>0.44832744195344693</v>
      </c>
      <c r="BL48" s="24">
        <f t="shared" ref="BL48" si="232">AVERAGE(BG48:BG50)</f>
        <v>45.257731958762889</v>
      </c>
      <c r="BM48" s="24">
        <f t="shared" ref="BM48" si="233">STDEV(BG48:BG50)</f>
        <v>38.246033264562399</v>
      </c>
    </row>
    <row r="49" spans="2:65" x14ac:dyDescent="0.3">
      <c r="B49" s="28"/>
      <c r="C49" s="17"/>
      <c r="D49" s="13">
        <v>0</v>
      </c>
      <c r="E49" s="13">
        <v>0</v>
      </c>
      <c r="F49" s="13">
        <v>0</v>
      </c>
      <c r="G49" s="13">
        <v>0</v>
      </c>
      <c r="H49">
        <f t="shared" si="142"/>
        <v>0</v>
      </c>
      <c r="I49" s="6" t="e">
        <f t="shared" si="154"/>
        <v>#NUM!</v>
      </c>
      <c r="J49" s="7">
        <f t="shared" si="144"/>
        <v>0</v>
      </c>
      <c r="K49" s="19"/>
      <c r="L49" s="19"/>
      <c r="M49" s="22"/>
      <c r="N49" s="22"/>
      <c r="O49" s="25"/>
      <c r="P49" s="25"/>
      <c r="R49" s="28"/>
      <c r="S49" s="17"/>
      <c r="T49" s="13">
        <v>0</v>
      </c>
      <c r="U49" s="13">
        <v>0</v>
      </c>
      <c r="V49" s="13">
        <v>0</v>
      </c>
      <c r="W49" s="13">
        <v>0</v>
      </c>
      <c r="X49">
        <f t="shared" si="145"/>
        <v>0</v>
      </c>
      <c r="Y49" s="6" t="e">
        <f t="shared" ref="Y49:Y56" si="234">LOG(X49)</f>
        <v>#NUM!</v>
      </c>
      <c r="Z49" s="7">
        <f t="shared" si="147"/>
        <v>0</v>
      </c>
      <c r="AA49" s="19"/>
      <c r="AB49" s="19"/>
      <c r="AC49" s="22"/>
      <c r="AD49" s="22"/>
      <c r="AE49" s="25"/>
      <c r="AF49" s="25"/>
      <c r="AH49" s="28"/>
      <c r="AI49" s="17"/>
      <c r="AJ49" s="13">
        <v>30</v>
      </c>
      <c r="AK49" s="13">
        <v>20</v>
      </c>
      <c r="AL49" s="13">
        <v>4</v>
      </c>
      <c r="AM49" s="13">
        <v>3</v>
      </c>
      <c r="AN49">
        <f t="shared" si="148"/>
        <v>90750</v>
      </c>
      <c r="AO49" s="6">
        <f t="shared" si="156"/>
        <v>4.9578466337081499</v>
      </c>
      <c r="AP49" s="7">
        <f t="shared" si="150"/>
        <v>99</v>
      </c>
      <c r="AQ49" s="19"/>
      <c r="AR49" s="19"/>
      <c r="AS49" s="22"/>
      <c r="AT49" s="22"/>
      <c r="AU49" s="25"/>
      <c r="AV49" s="25"/>
      <c r="AY49" s="28"/>
      <c r="AZ49" s="17"/>
      <c r="BA49" s="13">
        <v>95</v>
      </c>
      <c r="BB49" s="13">
        <v>32</v>
      </c>
      <c r="BC49" s="13">
        <v>2</v>
      </c>
      <c r="BD49" s="13">
        <v>0</v>
      </c>
      <c r="BE49">
        <f t="shared" si="151"/>
        <v>15375</v>
      </c>
      <c r="BF49" s="6">
        <f t="shared" si="157"/>
        <v>4.1868151244474543</v>
      </c>
      <c r="BG49" s="7">
        <f t="shared" si="153"/>
        <v>38.041237113402062</v>
      </c>
      <c r="BH49" s="19"/>
      <c r="BI49" s="19"/>
      <c r="BJ49" s="22"/>
      <c r="BK49" s="22"/>
      <c r="BL49" s="25"/>
      <c r="BM49" s="25"/>
    </row>
    <row r="50" spans="2:65" x14ac:dyDescent="0.3">
      <c r="B50" s="28"/>
      <c r="C50" s="17"/>
      <c r="D50" s="13">
        <v>0</v>
      </c>
      <c r="E50" s="13">
        <v>0</v>
      </c>
      <c r="F50" s="13">
        <v>0</v>
      </c>
      <c r="G50" s="13">
        <v>0</v>
      </c>
      <c r="H50" s="8">
        <f t="shared" si="142"/>
        <v>0</v>
      </c>
      <c r="I50" s="9" t="e">
        <f t="shared" si="154"/>
        <v>#NUM!</v>
      </c>
      <c r="J50" s="7">
        <f t="shared" si="144"/>
        <v>0</v>
      </c>
      <c r="K50" s="20"/>
      <c r="L50" s="20"/>
      <c r="M50" s="23"/>
      <c r="N50" s="23"/>
      <c r="O50" s="26"/>
      <c r="P50" s="26"/>
      <c r="R50" s="28"/>
      <c r="S50" s="17"/>
      <c r="T50" s="13">
        <v>0</v>
      </c>
      <c r="U50" s="13">
        <v>0</v>
      </c>
      <c r="V50" s="13">
        <v>0</v>
      </c>
      <c r="W50" s="13">
        <v>0</v>
      </c>
      <c r="X50" s="8">
        <f t="shared" si="145"/>
        <v>0</v>
      </c>
      <c r="Y50" s="9" t="e">
        <f t="shared" si="234"/>
        <v>#NUM!</v>
      </c>
      <c r="Z50" s="7">
        <f t="shared" si="147"/>
        <v>0</v>
      </c>
      <c r="AA50" s="20"/>
      <c r="AB50" s="20"/>
      <c r="AC50" s="23"/>
      <c r="AD50" s="23"/>
      <c r="AE50" s="26"/>
      <c r="AF50" s="26"/>
      <c r="AH50" s="28"/>
      <c r="AI50" s="17"/>
      <c r="AJ50" s="13">
        <v>0</v>
      </c>
      <c r="AK50" s="13">
        <v>0</v>
      </c>
      <c r="AL50" s="13">
        <v>0</v>
      </c>
      <c r="AM50" s="13">
        <v>0</v>
      </c>
      <c r="AN50" s="8">
        <f t="shared" si="148"/>
        <v>0</v>
      </c>
      <c r="AO50" s="9" t="e">
        <f t="shared" si="156"/>
        <v>#NUM!</v>
      </c>
      <c r="AP50" s="7">
        <f t="shared" si="150"/>
        <v>0</v>
      </c>
      <c r="AQ50" s="20"/>
      <c r="AR50" s="20"/>
      <c r="AS50" s="23"/>
      <c r="AT50" s="23"/>
      <c r="AU50" s="26"/>
      <c r="AV50" s="26"/>
      <c r="AY50" s="28"/>
      <c r="AZ50" s="17"/>
      <c r="BA50" s="13">
        <v>90</v>
      </c>
      <c r="BB50" s="13">
        <v>9</v>
      </c>
      <c r="BC50" s="13">
        <v>0</v>
      </c>
      <c r="BD50" s="13">
        <v>0</v>
      </c>
      <c r="BE50" s="8">
        <f t="shared" si="151"/>
        <v>4500</v>
      </c>
      <c r="BF50" s="9">
        <f t="shared" si="157"/>
        <v>3.6532125137753435</v>
      </c>
      <c r="BG50" s="7">
        <f t="shared" si="153"/>
        <v>11.134020618556702</v>
      </c>
      <c r="BH50" s="20"/>
      <c r="BI50" s="20"/>
      <c r="BJ50" s="23"/>
      <c r="BK50" s="23"/>
      <c r="BL50" s="26"/>
      <c r="BM50" s="26"/>
    </row>
    <row r="51" spans="2:65" x14ac:dyDescent="0.3">
      <c r="B51" s="28"/>
      <c r="C51" s="17">
        <v>20</v>
      </c>
      <c r="D51" s="13">
        <v>0</v>
      </c>
      <c r="E51" s="13">
        <v>0</v>
      </c>
      <c r="F51" s="13">
        <v>0</v>
      </c>
      <c r="G51" s="13">
        <v>0</v>
      </c>
      <c r="H51">
        <f t="shared" si="142"/>
        <v>0</v>
      </c>
      <c r="I51" s="6" t="e">
        <f t="shared" si="154"/>
        <v>#NUM!</v>
      </c>
      <c r="J51" s="7">
        <f t="shared" si="144"/>
        <v>0</v>
      </c>
      <c r="K51" s="18">
        <f t="shared" ref="K51" si="235">AVERAGE(H51:H53)</f>
        <v>0</v>
      </c>
      <c r="L51" s="18">
        <f t="shared" ref="L51" si="236">STDEV(H51:H53)</f>
        <v>0</v>
      </c>
      <c r="M51" s="21" t="e">
        <f t="shared" ref="M51" si="237">AVERAGE(I51:I53)</f>
        <v>#NUM!</v>
      </c>
      <c r="N51" s="21" t="e">
        <f t="shared" ref="N51" si="238">STDEV(I51:I53)</f>
        <v>#NUM!</v>
      </c>
      <c r="O51" s="24">
        <f t="shared" ref="O51" si="239">AVERAGE(J51:J53)</f>
        <v>0</v>
      </c>
      <c r="P51" s="24">
        <f t="shared" ref="P51" si="240">STDEV(J51:J53)</f>
        <v>0</v>
      </c>
      <c r="R51" s="28"/>
      <c r="S51" s="17">
        <v>20</v>
      </c>
      <c r="T51" s="13">
        <v>0</v>
      </c>
      <c r="U51" s="13">
        <v>0</v>
      </c>
      <c r="V51" s="13">
        <v>0</v>
      </c>
      <c r="W51" s="13">
        <v>0</v>
      </c>
      <c r="X51">
        <f t="shared" si="145"/>
        <v>0</v>
      </c>
      <c r="Y51" s="6" t="e">
        <f t="shared" si="234"/>
        <v>#NUM!</v>
      </c>
      <c r="Z51" s="7">
        <f t="shared" si="147"/>
        <v>0</v>
      </c>
      <c r="AA51" s="18">
        <f t="shared" ref="AA51" si="241">AVERAGE(X51:X53)</f>
        <v>0</v>
      </c>
      <c r="AB51" s="18">
        <f t="shared" ref="AB51" si="242">STDEV(X51:X53)</f>
        <v>0</v>
      </c>
      <c r="AC51" s="21" t="e">
        <f t="shared" ref="AC51" si="243">AVERAGE(Y51:Y53)</f>
        <v>#NUM!</v>
      </c>
      <c r="AD51" s="21" t="e">
        <f t="shared" ref="AD51" si="244">STDEV(Y51:Y53)</f>
        <v>#NUM!</v>
      </c>
      <c r="AE51" s="24">
        <f t="shared" ref="AE51" si="245">AVERAGE(Z51:Z53)</f>
        <v>0</v>
      </c>
      <c r="AF51" s="24">
        <f t="shared" ref="AF51" si="246">STDEV(Z51:Z53)</f>
        <v>0</v>
      </c>
      <c r="AH51" s="28"/>
      <c r="AI51" s="17">
        <v>20</v>
      </c>
      <c r="AJ51" s="13">
        <v>4</v>
      </c>
      <c r="AK51" s="13">
        <v>0</v>
      </c>
      <c r="AL51" s="13">
        <v>0</v>
      </c>
      <c r="AM51" s="13">
        <v>0</v>
      </c>
      <c r="AN51">
        <f t="shared" si="148"/>
        <v>100</v>
      </c>
      <c r="AO51" s="6">
        <f t="shared" si="156"/>
        <v>2</v>
      </c>
      <c r="AP51" s="7">
        <f t="shared" si="150"/>
        <v>0.10909090909090909</v>
      </c>
      <c r="AQ51" s="18">
        <f t="shared" ref="AQ51" si="247">AVERAGE(AN51:AN53)</f>
        <v>33.333333333333336</v>
      </c>
      <c r="AR51" s="18">
        <f t="shared" ref="AR51" si="248">STDEV(AN51:AN53)</f>
        <v>57.735026918962575</v>
      </c>
      <c r="AS51" s="21" t="e">
        <f t="shared" ref="AS51" si="249">AVERAGE(AO51:AO53)</f>
        <v>#NUM!</v>
      </c>
      <c r="AT51" s="21" t="e">
        <f t="shared" ref="AT51" si="250">STDEV(AO51:AO53)</f>
        <v>#NUM!</v>
      </c>
      <c r="AU51" s="24">
        <f t="shared" ref="AU51" si="251">AVERAGE(AP51:AP53)</f>
        <v>3.6363636363636362E-2</v>
      </c>
      <c r="AV51" s="24">
        <f t="shared" ref="AV51" si="252">STDEV(AP51:AP53)</f>
        <v>6.2983665729777344E-2</v>
      </c>
      <c r="AY51" s="28"/>
      <c r="AZ51" s="17">
        <v>20</v>
      </c>
      <c r="BA51" s="13">
        <v>20</v>
      </c>
      <c r="BB51" s="13">
        <v>0</v>
      </c>
      <c r="BC51" s="13">
        <v>0</v>
      </c>
      <c r="BD51" s="13">
        <v>0</v>
      </c>
      <c r="BE51">
        <f t="shared" si="151"/>
        <v>500</v>
      </c>
      <c r="BF51" s="6">
        <f t="shared" si="157"/>
        <v>2.6989700043360187</v>
      </c>
      <c r="BG51" s="7">
        <f t="shared" si="153"/>
        <v>1.2371134020618557</v>
      </c>
      <c r="BH51" s="18">
        <f t="shared" ref="BH51" si="253">AVERAGE(BE51:BE53)</f>
        <v>2700</v>
      </c>
      <c r="BI51" s="18">
        <f t="shared" ref="BI51" si="254">STDEV(BE51:BE53)</f>
        <v>3724.2448899072147</v>
      </c>
      <c r="BJ51" s="21">
        <f t="shared" ref="BJ51" si="255">AVERAGE(BF51:BF53)</f>
        <v>3.107406431577973</v>
      </c>
      <c r="BK51" s="21">
        <f t="shared" ref="BK51" si="256">STDEV(BF51:BF53)</f>
        <v>0.64008522815278013</v>
      </c>
      <c r="BL51" s="24">
        <f t="shared" ref="BL51" si="257">AVERAGE(BG51:BG53)</f>
        <v>6.6804123711340218</v>
      </c>
      <c r="BM51" s="24">
        <f t="shared" ref="BM51" si="258">STDEV(BG51:BG53)</f>
        <v>9.2146265317291913</v>
      </c>
    </row>
    <row r="52" spans="2:65" x14ac:dyDescent="0.3">
      <c r="B52" s="28"/>
      <c r="C52" s="17"/>
      <c r="D52" s="13">
        <v>0</v>
      </c>
      <c r="E52" s="13">
        <v>0</v>
      </c>
      <c r="F52" s="13">
        <v>0</v>
      </c>
      <c r="G52" s="13">
        <v>0</v>
      </c>
      <c r="H52">
        <f t="shared" si="142"/>
        <v>0</v>
      </c>
      <c r="I52" s="6" t="e">
        <f t="shared" si="154"/>
        <v>#NUM!</v>
      </c>
      <c r="J52" s="7">
        <f t="shared" si="144"/>
        <v>0</v>
      </c>
      <c r="K52" s="19"/>
      <c r="L52" s="19"/>
      <c r="M52" s="22"/>
      <c r="N52" s="22"/>
      <c r="O52" s="25"/>
      <c r="P52" s="25"/>
      <c r="R52" s="28"/>
      <c r="S52" s="17"/>
      <c r="T52" s="13">
        <v>0</v>
      </c>
      <c r="U52" s="13">
        <v>0</v>
      </c>
      <c r="V52" s="13">
        <v>0</v>
      </c>
      <c r="W52" s="13">
        <v>0</v>
      </c>
      <c r="X52">
        <f t="shared" si="145"/>
        <v>0</v>
      </c>
      <c r="Y52" s="6" t="e">
        <f t="shared" si="234"/>
        <v>#NUM!</v>
      </c>
      <c r="Z52" s="7">
        <f t="shared" si="147"/>
        <v>0</v>
      </c>
      <c r="AA52" s="19"/>
      <c r="AB52" s="19"/>
      <c r="AC52" s="22"/>
      <c r="AD52" s="22"/>
      <c r="AE52" s="25"/>
      <c r="AF52" s="25"/>
      <c r="AH52" s="28"/>
      <c r="AI52" s="17"/>
      <c r="AJ52" s="13">
        <v>0</v>
      </c>
      <c r="AK52" s="13">
        <v>0</v>
      </c>
      <c r="AL52" s="13">
        <v>0</v>
      </c>
      <c r="AM52" s="13">
        <v>0</v>
      </c>
      <c r="AN52">
        <f t="shared" si="148"/>
        <v>0</v>
      </c>
      <c r="AO52" s="6" t="e">
        <f t="shared" si="156"/>
        <v>#NUM!</v>
      </c>
      <c r="AP52" s="7">
        <f t="shared" si="150"/>
        <v>0</v>
      </c>
      <c r="AQ52" s="19"/>
      <c r="AR52" s="19"/>
      <c r="AS52" s="22"/>
      <c r="AT52" s="22"/>
      <c r="AU52" s="25"/>
      <c r="AV52" s="25"/>
      <c r="AY52" s="28"/>
      <c r="AZ52" s="17"/>
      <c r="BA52" s="13">
        <v>4</v>
      </c>
      <c r="BB52" s="13">
        <v>2</v>
      </c>
      <c r="BC52" s="13">
        <v>0</v>
      </c>
      <c r="BD52" s="13">
        <v>0</v>
      </c>
      <c r="BE52">
        <f t="shared" si="151"/>
        <v>600</v>
      </c>
      <c r="BF52" s="6">
        <f t="shared" si="157"/>
        <v>2.7781512503836434</v>
      </c>
      <c r="BG52" s="7">
        <f t="shared" si="153"/>
        <v>1.4845360824742269</v>
      </c>
      <c r="BH52" s="19"/>
      <c r="BI52" s="19"/>
      <c r="BJ52" s="22"/>
      <c r="BK52" s="22"/>
      <c r="BL52" s="25"/>
      <c r="BM52" s="25"/>
    </row>
    <row r="53" spans="2:65" x14ac:dyDescent="0.3">
      <c r="B53" s="28"/>
      <c r="C53" s="17"/>
      <c r="D53" s="13">
        <v>0</v>
      </c>
      <c r="E53" s="13">
        <v>0</v>
      </c>
      <c r="F53" s="13">
        <v>0</v>
      </c>
      <c r="G53" s="13">
        <v>0</v>
      </c>
      <c r="H53" s="8">
        <f t="shared" si="142"/>
        <v>0</v>
      </c>
      <c r="I53" s="9" t="e">
        <f t="shared" si="154"/>
        <v>#NUM!</v>
      </c>
      <c r="J53" s="7">
        <f t="shared" si="144"/>
        <v>0</v>
      </c>
      <c r="K53" s="20"/>
      <c r="L53" s="20"/>
      <c r="M53" s="23"/>
      <c r="N53" s="23"/>
      <c r="O53" s="26"/>
      <c r="P53" s="26"/>
      <c r="R53" s="28"/>
      <c r="S53" s="17"/>
      <c r="T53" s="13">
        <v>0</v>
      </c>
      <c r="U53" s="13">
        <v>0</v>
      </c>
      <c r="V53" s="13">
        <v>0</v>
      </c>
      <c r="W53" s="13">
        <v>0</v>
      </c>
      <c r="X53" s="8">
        <f t="shared" si="145"/>
        <v>0</v>
      </c>
      <c r="Y53" s="9" t="e">
        <f t="shared" si="234"/>
        <v>#NUM!</v>
      </c>
      <c r="Z53" s="7">
        <f t="shared" si="147"/>
        <v>0</v>
      </c>
      <c r="AA53" s="20"/>
      <c r="AB53" s="20"/>
      <c r="AC53" s="23"/>
      <c r="AD53" s="23"/>
      <c r="AE53" s="26"/>
      <c r="AF53" s="26"/>
      <c r="AH53" s="28"/>
      <c r="AI53" s="17"/>
      <c r="AJ53" s="13">
        <v>0</v>
      </c>
      <c r="AK53" s="13">
        <v>0</v>
      </c>
      <c r="AL53" s="13">
        <v>0</v>
      </c>
      <c r="AM53" s="13">
        <v>0</v>
      </c>
      <c r="AN53" s="8">
        <f t="shared" si="148"/>
        <v>0</v>
      </c>
      <c r="AO53" s="9" t="e">
        <f t="shared" si="156"/>
        <v>#NUM!</v>
      </c>
      <c r="AP53" s="7">
        <f t="shared" si="150"/>
        <v>0</v>
      </c>
      <c r="AQ53" s="20"/>
      <c r="AR53" s="20"/>
      <c r="AS53" s="23"/>
      <c r="AT53" s="23"/>
      <c r="AU53" s="26"/>
      <c r="AV53" s="26"/>
      <c r="AY53" s="28"/>
      <c r="AZ53" s="17"/>
      <c r="BA53" s="13">
        <v>80</v>
      </c>
      <c r="BB53" s="13">
        <v>10</v>
      </c>
      <c r="BC53" s="13">
        <v>1</v>
      </c>
      <c r="BD53" s="13">
        <v>0</v>
      </c>
      <c r="BE53" s="8">
        <f t="shared" si="151"/>
        <v>7000</v>
      </c>
      <c r="BF53" s="9">
        <f t="shared" si="157"/>
        <v>3.8450980400142569</v>
      </c>
      <c r="BG53" s="7">
        <f t="shared" si="153"/>
        <v>17.319587628865982</v>
      </c>
      <c r="BH53" s="20"/>
      <c r="BI53" s="20"/>
      <c r="BJ53" s="23"/>
      <c r="BK53" s="23"/>
      <c r="BL53" s="26"/>
      <c r="BM53" s="26"/>
    </row>
    <row r="54" spans="2:65" x14ac:dyDescent="0.3">
      <c r="B54" s="28"/>
      <c r="C54" s="17">
        <v>50</v>
      </c>
      <c r="D54" s="13">
        <v>0</v>
      </c>
      <c r="E54" s="13">
        <v>0</v>
      </c>
      <c r="F54" s="13">
        <v>0</v>
      </c>
      <c r="G54" s="13">
        <v>0</v>
      </c>
      <c r="H54">
        <f t="shared" si="142"/>
        <v>0</v>
      </c>
      <c r="I54" s="6" t="e">
        <f t="shared" si="154"/>
        <v>#NUM!</v>
      </c>
      <c r="J54" s="7">
        <f t="shared" si="144"/>
        <v>0</v>
      </c>
      <c r="K54" s="18">
        <f t="shared" ref="K54" si="259">AVERAGE(H54:H56)</f>
        <v>0</v>
      </c>
      <c r="L54" s="18">
        <f t="shared" ref="L54" si="260">STDEV(H54:H56)</f>
        <v>0</v>
      </c>
      <c r="M54" s="21" t="e">
        <f t="shared" ref="M54" si="261">AVERAGE(I54:I56)</f>
        <v>#NUM!</v>
      </c>
      <c r="N54" s="21" t="e">
        <f t="shared" ref="N54" si="262">STDEV(I54:I56)</f>
        <v>#NUM!</v>
      </c>
      <c r="O54" s="24">
        <f t="shared" ref="O54" si="263">AVERAGE(J54:J56)</f>
        <v>0</v>
      </c>
      <c r="P54" s="24">
        <f t="shared" ref="P54" si="264">STDEV(J54:J56)</f>
        <v>0</v>
      </c>
      <c r="R54" s="28"/>
      <c r="S54" s="17">
        <v>50</v>
      </c>
      <c r="T54" s="13">
        <v>0</v>
      </c>
      <c r="U54" s="13">
        <v>0</v>
      </c>
      <c r="V54" s="13">
        <v>0</v>
      </c>
      <c r="W54" s="13">
        <v>0</v>
      </c>
      <c r="X54">
        <f t="shared" si="145"/>
        <v>0</v>
      </c>
      <c r="Y54" s="6" t="e">
        <f t="shared" si="234"/>
        <v>#NUM!</v>
      </c>
      <c r="Z54" s="7">
        <f t="shared" si="147"/>
        <v>0</v>
      </c>
      <c r="AA54" s="18">
        <f t="shared" ref="AA54" si="265">AVERAGE(X54:X56)</f>
        <v>0</v>
      </c>
      <c r="AB54" s="18">
        <f t="shared" ref="AB54" si="266">STDEV(X54:X56)</f>
        <v>0</v>
      </c>
      <c r="AC54" s="21" t="e">
        <f t="shared" ref="AC54" si="267">AVERAGE(Y54:Y56)</f>
        <v>#NUM!</v>
      </c>
      <c r="AD54" s="21" t="e">
        <f t="shared" ref="AD54" si="268">STDEV(Y54:Y56)</f>
        <v>#NUM!</v>
      </c>
      <c r="AE54" s="24">
        <f t="shared" ref="AE54" si="269">AVERAGE(Z54:Z56)</f>
        <v>0</v>
      </c>
      <c r="AF54" s="24">
        <f t="shared" ref="AF54" si="270">STDEV(Z54:Z56)</f>
        <v>0</v>
      </c>
      <c r="AH54" s="28"/>
      <c r="AI54" s="17">
        <v>50</v>
      </c>
      <c r="AJ54" s="13">
        <v>0</v>
      </c>
      <c r="AK54" s="13">
        <v>0</v>
      </c>
      <c r="AL54" s="13">
        <v>0</v>
      </c>
      <c r="AM54" s="13">
        <v>0</v>
      </c>
      <c r="AN54">
        <f t="shared" si="148"/>
        <v>0</v>
      </c>
      <c r="AO54" s="6" t="e">
        <f t="shared" si="156"/>
        <v>#NUM!</v>
      </c>
      <c r="AP54" s="7">
        <f t="shared" si="150"/>
        <v>0</v>
      </c>
      <c r="AQ54" s="18">
        <f t="shared" ref="AQ54" si="271">AVERAGE(AN54:AN56)</f>
        <v>0</v>
      </c>
      <c r="AR54" s="18">
        <f t="shared" ref="AR54" si="272">STDEV(AN54:AN56)</f>
        <v>0</v>
      </c>
      <c r="AS54" s="21" t="e">
        <f t="shared" ref="AS54" si="273">AVERAGE(AO54:AO56)</f>
        <v>#NUM!</v>
      </c>
      <c r="AT54" s="21" t="e">
        <f t="shared" ref="AT54" si="274">STDEV(AO54:AO56)</f>
        <v>#NUM!</v>
      </c>
      <c r="AU54" s="24">
        <f t="shared" ref="AU54" si="275">AVERAGE(AP54:AP56)</f>
        <v>0</v>
      </c>
      <c r="AV54" s="24">
        <f t="shared" ref="AV54" si="276">STDEV(AP54:AP56)</f>
        <v>0</v>
      </c>
      <c r="AY54" s="28"/>
      <c r="AZ54" s="17">
        <v>50</v>
      </c>
      <c r="BA54" s="13">
        <v>0</v>
      </c>
      <c r="BB54" s="13">
        <v>0</v>
      </c>
      <c r="BC54" s="13">
        <v>0</v>
      </c>
      <c r="BD54" s="13">
        <v>0</v>
      </c>
      <c r="BE54">
        <f t="shared" si="151"/>
        <v>0</v>
      </c>
      <c r="BF54" s="6" t="e">
        <f t="shared" si="157"/>
        <v>#NUM!</v>
      </c>
      <c r="BG54" s="7">
        <f t="shared" si="153"/>
        <v>0</v>
      </c>
      <c r="BH54" s="18">
        <f t="shared" ref="BH54" si="277">AVERAGE(BE54:BE56)</f>
        <v>0</v>
      </c>
      <c r="BI54" s="18">
        <f t="shared" ref="BI54" si="278">STDEV(BE54:BE56)</f>
        <v>0</v>
      </c>
      <c r="BJ54" s="21" t="e">
        <f t="shared" ref="BJ54" si="279">AVERAGE(BF54:BF56)</f>
        <v>#NUM!</v>
      </c>
      <c r="BK54" s="21" t="e">
        <f t="shared" ref="BK54" si="280">STDEV(BF54:BF56)</f>
        <v>#NUM!</v>
      </c>
      <c r="BL54" s="24">
        <f t="shared" ref="BL54" si="281">AVERAGE(BG54:BG56)</f>
        <v>0</v>
      </c>
      <c r="BM54" s="24">
        <f t="shared" ref="BM54" si="282">STDEV(BG54:BG56)</f>
        <v>0</v>
      </c>
    </row>
    <row r="55" spans="2:65" x14ac:dyDescent="0.3">
      <c r="B55" s="28"/>
      <c r="C55" s="17"/>
      <c r="D55" s="13">
        <v>0</v>
      </c>
      <c r="E55" s="13">
        <v>0</v>
      </c>
      <c r="F55" s="13">
        <v>0</v>
      </c>
      <c r="G55" s="13">
        <v>0</v>
      </c>
      <c r="H55">
        <f t="shared" si="142"/>
        <v>0</v>
      </c>
      <c r="I55" s="6" t="e">
        <f t="shared" si="154"/>
        <v>#NUM!</v>
      </c>
      <c r="J55" s="7">
        <f t="shared" si="144"/>
        <v>0</v>
      </c>
      <c r="K55" s="19"/>
      <c r="L55" s="19"/>
      <c r="M55" s="22"/>
      <c r="N55" s="22"/>
      <c r="O55" s="25"/>
      <c r="P55" s="25"/>
      <c r="R55" s="28"/>
      <c r="S55" s="17"/>
      <c r="T55" s="13">
        <v>0</v>
      </c>
      <c r="U55" s="13">
        <v>0</v>
      </c>
      <c r="V55" s="13">
        <v>0</v>
      </c>
      <c r="W55" s="13">
        <v>0</v>
      </c>
      <c r="X55">
        <f t="shared" si="145"/>
        <v>0</v>
      </c>
      <c r="Y55" s="6" t="e">
        <f t="shared" si="234"/>
        <v>#NUM!</v>
      </c>
      <c r="Z55" s="7">
        <f t="shared" si="147"/>
        <v>0</v>
      </c>
      <c r="AA55" s="19"/>
      <c r="AB55" s="19"/>
      <c r="AC55" s="22"/>
      <c r="AD55" s="22"/>
      <c r="AE55" s="25"/>
      <c r="AF55" s="25"/>
      <c r="AH55" s="28"/>
      <c r="AI55" s="17"/>
      <c r="AJ55" s="13">
        <v>0</v>
      </c>
      <c r="AK55" s="13">
        <v>0</v>
      </c>
      <c r="AL55" s="13">
        <v>0</v>
      </c>
      <c r="AM55" s="13">
        <v>0</v>
      </c>
      <c r="AN55">
        <f t="shared" si="148"/>
        <v>0</v>
      </c>
      <c r="AO55" s="6" t="e">
        <f t="shared" si="156"/>
        <v>#NUM!</v>
      </c>
      <c r="AP55" s="7">
        <f t="shared" si="150"/>
        <v>0</v>
      </c>
      <c r="AQ55" s="19"/>
      <c r="AR55" s="19"/>
      <c r="AS55" s="22"/>
      <c r="AT55" s="22"/>
      <c r="AU55" s="25"/>
      <c r="AV55" s="25"/>
      <c r="AY55" s="28"/>
      <c r="AZ55" s="17"/>
      <c r="BA55" s="13">
        <v>0</v>
      </c>
      <c r="BB55" s="13">
        <v>0</v>
      </c>
      <c r="BC55" s="13">
        <v>0</v>
      </c>
      <c r="BD55" s="13">
        <v>0</v>
      </c>
      <c r="BE55">
        <f t="shared" si="151"/>
        <v>0</v>
      </c>
      <c r="BF55" s="6" t="e">
        <f t="shared" si="157"/>
        <v>#NUM!</v>
      </c>
      <c r="BG55" s="7">
        <f t="shared" si="153"/>
        <v>0</v>
      </c>
      <c r="BH55" s="19"/>
      <c r="BI55" s="19"/>
      <c r="BJ55" s="22"/>
      <c r="BK55" s="22"/>
      <c r="BL55" s="25"/>
      <c r="BM55" s="25"/>
    </row>
    <row r="56" spans="2:65" x14ac:dyDescent="0.3">
      <c r="B56" s="28"/>
      <c r="C56" s="17"/>
      <c r="D56" s="13">
        <v>0</v>
      </c>
      <c r="E56" s="13">
        <v>0</v>
      </c>
      <c r="F56" s="13">
        <v>0</v>
      </c>
      <c r="G56" s="13">
        <v>0</v>
      </c>
      <c r="H56" s="8">
        <f t="shared" si="142"/>
        <v>0</v>
      </c>
      <c r="I56" s="9" t="e">
        <f t="shared" si="154"/>
        <v>#NUM!</v>
      </c>
      <c r="J56" s="7">
        <f t="shared" si="144"/>
        <v>0</v>
      </c>
      <c r="K56" s="20"/>
      <c r="L56" s="20"/>
      <c r="M56" s="23"/>
      <c r="N56" s="23"/>
      <c r="O56" s="26"/>
      <c r="P56" s="26"/>
      <c r="R56" s="28"/>
      <c r="S56" s="17"/>
      <c r="T56" s="13">
        <v>0</v>
      </c>
      <c r="U56" s="13">
        <v>0</v>
      </c>
      <c r="V56" s="13">
        <v>0</v>
      </c>
      <c r="W56" s="13">
        <v>0</v>
      </c>
      <c r="X56" s="8">
        <f t="shared" si="145"/>
        <v>0</v>
      </c>
      <c r="Y56" s="9" t="e">
        <f t="shared" si="234"/>
        <v>#NUM!</v>
      </c>
      <c r="Z56" s="7">
        <f t="shared" si="147"/>
        <v>0</v>
      </c>
      <c r="AA56" s="20"/>
      <c r="AB56" s="20"/>
      <c r="AC56" s="23"/>
      <c r="AD56" s="23"/>
      <c r="AE56" s="26"/>
      <c r="AF56" s="26"/>
      <c r="AH56" s="28"/>
      <c r="AI56" s="17"/>
      <c r="AJ56" s="13">
        <v>0</v>
      </c>
      <c r="AK56" s="13">
        <v>0</v>
      </c>
      <c r="AL56" s="13">
        <v>0</v>
      </c>
      <c r="AM56" s="13">
        <v>0</v>
      </c>
      <c r="AN56" s="8">
        <f t="shared" si="148"/>
        <v>0</v>
      </c>
      <c r="AO56" s="9" t="e">
        <f t="shared" si="156"/>
        <v>#NUM!</v>
      </c>
      <c r="AP56" s="7">
        <f t="shared" si="150"/>
        <v>0</v>
      </c>
      <c r="AQ56" s="20"/>
      <c r="AR56" s="20"/>
      <c r="AS56" s="23"/>
      <c r="AT56" s="23"/>
      <c r="AU56" s="26"/>
      <c r="AV56" s="26"/>
      <c r="AY56" s="28"/>
      <c r="AZ56" s="17"/>
      <c r="BA56" s="13">
        <v>0</v>
      </c>
      <c r="BB56" s="13">
        <v>0</v>
      </c>
      <c r="BC56" s="13">
        <v>0</v>
      </c>
      <c r="BD56" s="13">
        <v>0</v>
      </c>
      <c r="BE56" s="8">
        <f t="shared" si="151"/>
        <v>0</v>
      </c>
      <c r="BF56" s="9" t="e">
        <f t="shared" si="157"/>
        <v>#NUM!</v>
      </c>
      <c r="BG56" s="7">
        <f t="shared" si="153"/>
        <v>0</v>
      </c>
      <c r="BH56" s="20"/>
      <c r="BI56" s="20"/>
      <c r="BJ56" s="23"/>
      <c r="BK56" s="23"/>
      <c r="BL56" s="26"/>
      <c r="BM56" s="26"/>
    </row>
    <row r="61" spans="2:65" x14ac:dyDescent="0.3">
      <c r="D61" s="1"/>
      <c r="E61" s="1"/>
      <c r="F61" s="1"/>
      <c r="G61" s="1"/>
      <c r="H61" s="1"/>
      <c r="I61" s="1"/>
      <c r="J61" s="1"/>
      <c r="K61" s="27" t="s">
        <v>0</v>
      </c>
      <c r="L61" s="27"/>
      <c r="M61" s="27" t="s">
        <v>1</v>
      </c>
      <c r="N61" s="27"/>
      <c r="O61" s="27" t="s">
        <v>2</v>
      </c>
      <c r="P61" s="27"/>
      <c r="T61" s="1"/>
      <c r="U61" s="1"/>
      <c r="V61" s="1"/>
      <c r="W61" s="1"/>
      <c r="X61" s="1"/>
      <c r="Y61" s="1"/>
      <c r="Z61" s="1"/>
      <c r="AA61" s="27" t="s">
        <v>0</v>
      </c>
      <c r="AB61" s="27"/>
      <c r="AC61" s="27" t="s">
        <v>1</v>
      </c>
      <c r="AD61" s="27"/>
      <c r="AE61" s="27" t="s">
        <v>2</v>
      </c>
      <c r="AF61" s="27"/>
      <c r="AJ61" s="1"/>
      <c r="AK61" s="1"/>
      <c r="AL61" s="1"/>
      <c r="AM61" s="1"/>
      <c r="AN61" s="1"/>
      <c r="AO61" s="1"/>
      <c r="AP61" s="1"/>
      <c r="AQ61" s="27" t="s">
        <v>0</v>
      </c>
      <c r="AR61" s="27"/>
      <c r="AS61" s="27" t="s">
        <v>1</v>
      </c>
      <c r="AT61" s="27"/>
      <c r="AU61" s="27" t="s">
        <v>2</v>
      </c>
      <c r="AV61" s="27"/>
      <c r="BA61" s="1"/>
      <c r="BB61" s="1"/>
      <c r="BC61" s="1"/>
      <c r="BD61" s="1"/>
      <c r="BE61" s="1"/>
      <c r="BF61" s="1"/>
      <c r="BG61" s="1"/>
      <c r="BH61" s="27" t="s">
        <v>0</v>
      </c>
      <c r="BI61" s="27"/>
      <c r="BJ61" s="27" t="s">
        <v>1</v>
      </c>
      <c r="BK61" s="27"/>
      <c r="BL61" s="27" t="s">
        <v>2</v>
      </c>
      <c r="BM61" s="27"/>
    </row>
    <row r="62" spans="2:65" x14ac:dyDescent="0.3">
      <c r="C62" s="10" t="s">
        <v>12</v>
      </c>
      <c r="D62" s="2" t="s">
        <v>3</v>
      </c>
      <c r="E62" s="2" t="s">
        <v>4</v>
      </c>
      <c r="F62" s="3" t="s">
        <v>5</v>
      </c>
      <c r="G62" s="3" t="s">
        <v>6</v>
      </c>
      <c r="H62" s="4" t="s">
        <v>7</v>
      </c>
      <c r="I62" s="4" t="s">
        <v>8</v>
      </c>
      <c r="J62" s="4" t="s">
        <v>9</v>
      </c>
      <c r="K62" s="15" t="s">
        <v>10</v>
      </c>
      <c r="L62" s="15" t="s">
        <v>11</v>
      </c>
      <c r="M62" s="15" t="s">
        <v>10</v>
      </c>
      <c r="N62" s="15" t="s">
        <v>11</v>
      </c>
      <c r="O62" s="15" t="s">
        <v>10</v>
      </c>
      <c r="P62" s="15" t="s">
        <v>11</v>
      </c>
      <c r="S62" s="10" t="s">
        <v>12</v>
      </c>
      <c r="T62" s="2" t="s">
        <v>3</v>
      </c>
      <c r="U62" s="2" t="s">
        <v>4</v>
      </c>
      <c r="V62" s="3" t="s">
        <v>5</v>
      </c>
      <c r="W62" s="3" t="s">
        <v>6</v>
      </c>
      <c r="X62" s="4" t="s">
        <v>7</v>
      </c>
      <c r="Y62" s="4" t="s">
        <v>8</v>
      </c>
      <c r="Z62" s="4" t="s">
        <v>9</v>
      </c>
      <c r="AA62" s="15" t="s">
        <v>10</v>
      </c>
      <c r="AB62" s="15" t="s">
        <v>11</v>
      </c>
      <c r="AC62" s="15" t="s">
        <v>10</v>
      </c>
      <c r="AD62" s="15" t="s">
        <v>11</v>
      </c>
      <c r="AE62" s="15" t="s">
        <v>10</v>
      </c>
      <c r="AF62" s="15" t="s">
        <v>11</v>
      </c>
      <c r="AI62" s="10" t="s">
        <v>12</v>
      </c>
      <c r="AJ62" s="2" t="s">
        <v>3</v>
      </c>
      <c r="AK62" s="2" t="s">
        <v>4</v>
      </c>
      <c r="AL62" s="3" t="s">
        <v>5</v>
      </c>
      <c r="AM62" s="3" t="s">
        <v>6</v>
      </c>
      <c r="AN62" s="4" t="s">
        <v>7</v>
      </c>
      <c r="AO62" s="4" t="s">
        <v>8</v>
      </c>
      <c r="AP62" s="4" t="s">
        <v>9</v>
      </c>
      <c r="AQ62" s="15" t="s">
        <v>10</v>
      </c>
      <c r="AR62" s="15" t="s">
        <v>11</v>
      </c>
      <c r="AS62" s="15" t="s">
        <v>10</v>
      </c>
      <c r="AT62" s="15" t="s">
        <v>11</v>
      </c>
      <c r="AU62" s="15" t="s">
        <v>10</v>
      </c>
      <c r="AV62" s="15" t="s">
        <v>11</v>
      </c>
      <c r="AZ62" s="10" t="s">
        <v>12</v>
      </c>
      <c r="BA62" s="2" t="s">
        <v>3</v>
      </c>
      <c r="BB62" s="2" t="s">
        <v>4</v>
      </c>
      <c r="BC62" s="3" t="s">
        <v>5</v>
      </c>
      <c r="BD62" s="3" t="s">
        <v>6</v>
      </c>
      <c r="BE62" s="4" t="s">
        <v>7</v>
      </c>
      <c r="BF62" s="4" t="s">
        <v>8</v>
      </c>
      <c r="BG62" s="4" t="s">
        <v>9</v>
      </c>
      <c r="BH62" s="15" t="s">
        <v>10</v>
      </c>
      <c r="BI62" s="15" t="s">
        <v>11</v>
      </c>
      <c r="BJ62" s="15" t="s">
        <v>10</v>
      </c>
      <c r="BK62" s="15" t="s">
        <v>11</v>
      </c>
      <c r="BL62" s="15" t="s">
        <v>10</v>
      </c>
      <c r="BM62" s="15" t="s">
        <v>11</v>
      </c>
    </row>
    <row r="63" spans="2:65" x14ac:dyDescent="0.3">
      <c r="B63" s="28" t="s">
        <v>23</v>
      </c>
      <c r="C63" s="17" t="s">
        <v>15</v>
      </c>
      <c r="D63" s="16">
        <v>90</v>
      </c>
      <c r="E63" s="16">
        <v>14</v>
      </c>
      <c r="F63" s="16">
        <v>1</v>
      </c>
      <c r="G63" s="16">
        <v>0</v>
      </c>
      <c r="H63">
        <f>AVERAGE(100*D63,1000*E63,10000*F63,100000*G63)</f>
        <v>8250</v>
      </c>
      <c r="I63" s="6">
        <f>LOG(H63)</f>
        <v>3.916453948549925</v>
      </c>
      <c r="J63" s="7">
        <f>100*H63/$K$63</f>
        <v>33.38954468802698</v>
      </c>
      <c r="K63" s="29">
        <f>AVERAGE(H63:H65)</f>
        <v>24708.333333333332</v>
      </c>
      <c r="L63" s="29">
        <f>STDEV(H63:H65)</f>
        <v>22910.946255738399</v>
      </c>
      <c r="M63" s="30">
        <f>AVERAGE(I63:I65)</f>
        <v>4.2663498766129608</v>
      </c>
      <c r="N63" s="30">
        <f>STDEV(I63:I65)</f>
        <v>0.4026846176281576</v>
      </c>
      <c r="O63" s="31">
        <f>AVERAGE(J63:J65)</f>
        <v>100</v>
      </c>
      <c r="P63" s="31">
        <f>STDEV(J63:J65)</f>
        <v>92.725583497086262</v>
      </c>
      <c r="R63" s="28" t="s">
        <v>24</v>
      </c>
      <c r="S63" s="17" t="s">
        <v>15</v>
      </c>
      <c r="T63" s="16">
        <v>100</v>
      </c>
      <c r="U63" s="16">
        <v>80</v>
      </c>
      <c r="V63" s="16">
        <v>9</v>
      </c>
      <c r="W63" s="16">
        <v>2</v>
      </c>
      <c r="X63">
        <f>AVERAGE(100*T63,1000*U63,10000*V63,100000*W63)</f>
        <v>95000</v>
      </c>
      <c r="Y63" s="6">
        <f>LOG(X63)</f>
        <v>4.9777236052888476</v>
      </c>
      <c r="Z63" s="7">
        <f>100*X63/$AA$63</f>
        <v>120.06319115323855</v>
      </c>
      <c r="AA63" s="29">
        <f>AVERAGE(X63:X65)</f>
        <v>79125</v>
      </c>
      <c r="AB63" s="29">
        <f>STDEV(X63:X65)</f>
        <v>13810.661642368914</v>
      </c>
      <c r="AC63" s="30">
        <f>AVERAGE(Y63:Y65)</f>
        <v>4.894127810918107</v>
      </c>
      <c r="AD63" s="30">
        <f>STDEV(Y63:Y65)</f>
        <v>7.2837642591331228E-2</v>
      </c>
      <c r="AE63" s="31">
        <f>AVERAGE(Z63:Z65)</f>
        <v>100</v>
      </c>
      <c r="AF63" s="31">
        <f>STDEV(Z63:Z65)</f>
        <v>17.454232723373021</v>
      </c>
      <c r="AH63" s="28" t="s">
        <v>25</v>
      </c>
      <c r="AI63" s="17" t="s">
        <v>15</v>
      </c>
      <c r="AJ63" s="16">
        <v>100</v>
      </c>
      <c r="AK63" s="16">
        <v>90</v>
      </c>
      <c r="AL63" s="16">
        <v>8</v>
      </c>
      <c r="AM63" s="16">
        <v>1</v>
      </c>
      <c r="AN63">
        <f>AVERAGE(100*AJ63,1000*AK63,10000*AL63,100000*AM63)</f>
        <v>70000</v>
      </c>
      <c r="AO63" s="6">
        <f>LOG(AN63)</f>
        <v>4.8450980400142569</v>
      </c>
      <c r="AP63" s="7">
        <f>100*AN63/$AQ$63</f>
        <v>70.588235294117638</v>
      </c>
      <c r="AQ63" s="29">
        <f>AVERAGE(AN63:AN65)</f>
        <v>99166.666666666672</v>
      </c>
      <c r="AR63" s="29">
        <f>STDEV(AN63:AN65)</f>
        <v>30034.702151566842</v>
      </c>
      <c r="AS63" s="30">
        <f>AVERAGE(AO63:AO65)</f>
        <v>4.9826820026732106</v>
      </c>
      <c r="AT63" s="30">
        <f>STDEV(AO63:AO65)</f>
        <v>0.13453412972931716</v>
      </c>
      <c r="AU63" s="31">
        <f>AVERAGE(AP63:AP65)</f>
        <v>99.999999999999986</v>
      </c>
      <c r="AV63" s="31">
        <f>STDEV(AP63:AP65)</f>
        <v>30.287094606622034</v>
      </c>
      <c r="AY63" s="28" t="s">
        <v>26</v>
      </c>
      <c r="AZ63" s="17" t="s">
        <v>15</v>
      </c>
      <c r="BA63" s="16">
        <v>100</v>
      </c>
      <c r="BB63" s="16">
        <v>80</v>
      </c>
      <c r="BC63" s="16">
        <v>10</v>
      </c>
      <c r="BD63" s="16">
        <v>0</v>
      </c>
      <c r="BE63">
        <f>AVERAGE(100*BA63,1000*BB63,10000*BC63,100000*BD63)</f>
        <v>47500</v>
      </c>
      <c r="BF63" s="6">
        <f>LOG(BE63)</f>
        <v>4.6766936096248664</v>
      </c>
      <c r="BG63" s="7">
        <f>100*BE63/$BH$63</f>
        <v>131.0344827586207</v>
      </c>
      <c r="BH63" s="29">
        <f>AVERAGE(BE63:BE65)</f>
        <v>36250</v>
      </c>
      <c r="BI63" s="29">
        <f>STDEV(BE63:BE65)</f>
        <v>15360.257159305635</v>
      </c>
      <c r="BJ63" s="30">
        <f>AVERAGE(BF63:BF65)</f>
        <v>4.5260279372463055</v>
      </c>
      <c r="BK63" s="30">
        <f>STDEV(BF63:BF65)</f>
        <v>0.22045454290455999</v>
      </c>
      <c r="BL63" s="31">
        <f>AVERAGE(BG63:BG65)</f>
        <v>100</v>
      </c>
      <c r="BM63" s="31">
        <f>STDEV(BG63:BG65)</f>
        <v>42.373123198084514</v>
      </c>
    </row>
    <row r="64" spans="2:65" x14ac:dyDescent="0.3">
      <c r="B64" s="28"/>
      <c r="C64" s="17"/>
      <c r="D64" s="16">
        <v>95</v>
      </c>
      <c r="E64" s="16">
        <v>34</v>
      </c>
      <c r="F64" s="16">
        <v>6</v>
      </c>
      <c r="G64" s="16">
        <v>1</v>
      </c>
      <c r="H64">
        <f t="shared" ref="H64:H86" si="283">AVERAGE(100*D64,1000*E64,10000*F64,100000*G64)</f>
        <v>50875</v>
      </c>
      <c r="I64" s="6">
        <f t="shared" ref="I64" si="284">LOG(H64)</f>
        <v>4.7065044222332766</v>
      </c>
      <c r="J64" s="7">
        <f t="shared" ref="J64:J86" si="285">100*H64/$K$63</f>
        <v>205.90219224283305</v>
      </c>
      <c r="K64" s="29"/>
      <c r="L64" s="29"/>
      <c r="M64" s="30"/>
      <c r="N64" s="30"/>
      <c r="O64" s="31"/>
      <c r="P64" s="31"/>
      <c r="R64" s="28"/>
      <c r="S64" s="17"/>
      <c r="T64" s="16">
        <v>100</v>
      </c>
      <c r="U64" s="16">
        <v>80</v>
      </c>
      <c r="V64" s="16">
        <v>10</v>
      </c>
      <c r="W64" s="16">
        <v>1</v>
      </c>
      <c r="X64">
        <f t="shared" ref="X64:X86" si="286">AVERAGE(100*T64,1000*U64,10000*V64,100000*W64)</f>
        <v>72500</v>
      </c>
      <c r="Y64" s="6">
        <f t="shared" ref="Y64" si="287">LOG(X64)</f>
        <v>4.860338006570994</v>
      </c>
      <c r="Z64" s="7">
        <f t="shared" ref="Z64:Z86" si="288">100*X64/$AA$63</f>
        <v>91.62717219589257</v>
      </c>
      <c r="AA64" s="29"/>
      <c r="AB64" s="29"/>
      <c r="AC64" s="30"/>
      <c r="AD64" s="30"/>
      <c r="AE64" s="31"/>
      <c r="AF64" s="31"/>
      <c r="AH64" s="28"/>
      <c r="AI64" s="17"/>
      <c r="AJ64" s="16">
        <v>100</v>
      </c>
      <c r="AK64" s="16">
        <v>90</v>
      </c>
      <c r="AL64" s="16">
        <v>22</v>
      </c>
      <c r="AM64" s="16">
        <v>2</v>
      </c>
      <c r="AN64">
        <f t="shared" ref="AN64:AN86" si="289">AVERAGE(100*AJ64,1000*AK64,10000*AL64,100000*AM64)</f>
        <v>130000</v>
      </c>
      <c r="AO64" s="6">
        <f t="shared" ref="AO64" si="290">LOG(AN64)</f>
        <v>5.1139433523068369</v>
      </c>
      <c r="AP64" s="7">
        <f t="shared" ref="AP64:AP86" si="291">100*AN64/$AQ$63</f>
        <v>131.0924369747899</v>
      </c>
      <c r="AQ64" s="29"/>
      <c r="AR64" s="29"/>
      <c r="AS64" s="30"/>
      <c r="AT64" s="30"/>
      <c r="AU64" s="31"/>
      <c r="AV64" s="31"/>
      <c r="AY64" s="28"/>
      <c r="AZ64" s="17"/>
      <c r="BA64" s="16">
        <v>100</v>
      </c>
      <c r="BB64" s="16">
        <v>80</v>
      </c>
      <c r="BC64" s="16">
        <v>8</v>
      </c>
      <c r="BD64" s="16">
        <v>0</v>
      </c>
      <c r="BE64">
        <f t="shared" ref="BE64:BE86" si="292">AVERAGE(100*BA64,1000*BB64,10000*BC64,100000*BD64)</f>
        <v>42500</v>
      </c>
      <c r="BF64" s="6">
        <f t="shared" ref="BF64" si="293">LOG(BE64)</f>
        <v>4.6283889300503116</v>
      </c>
      <c r="BG64" s="7">
        <f t="shared" ref="BG64:BG86" si="294">100*BE64/$BH$63</f>
        <v>117.24137931034483</v>
      </c>
      <c r="BH64" s="29"/>
      <c r="BI64" s="29"/>
      <c r="BJ64" s="30"/>
      <c r="BK64" s="30"/>
      <c r="BL64" s="31"/>
      <c r="BM64" s="31"/>
    </row>
    <row r="65" spans="2:65" x14ac:dyDescent="0.3">
      <c r="B65" s="28"/>
      <c r="C65" s="17"/>
      <c r="D65" s="16">
        <v>90</v>
      </c>
      <c r="E65" s="16">
        <v>31</v>
      </c>
      <c r="F65" s="16">
        <v>2</v>
      </c>
      <c r="G65" s="16">
        <v>0</v>
      </c>
      <c r="H65" s="8">
        <f t="shared" si="283"/>
        <v>15000</v>
      </c>
      <c r="I65" s="9">
        <f>LOG(H65)</f>
        <v>4.1760912590556813</v>
      </c>
      <c r="J65" s="7">
        <f t="shared" si="285"/>
        <v>60.708263069139967</v>
      </c>
      <c r="K65" s="29"/>
      <c r="L65" s="29"/>
      <c r="M65" s="30"/>
      <c r="N65" s="30"/>
      <c r="O65" s="31"/>
      <c r="P65" s="31"/>
      <c r="R65" s="28"/>
      <c r="S65" s="17"/>
      <c r="T65" s="16">
        <v>95</v>
      </c>
      <c r="U65" s="16">
        <v>70</v>
      </c>
      <c r="V65" s="16">
        <v>10</v>
      </c>
      <c r="W65" s="16">
        <v>1</v>
      </c>
      <c r="X65" s="8">
        <f t="shared" si="286"/>
        <v>69875</v>
      </c>
      <c r="Y65" s="9">
        <f>LOG(X65)</f>
        <v>4.8443218208944794</v>
      </c>
      <c r="Z65" s="7">
        <f t="shared" si="288"/>
        <v>88.309636650868882</v>
      </c>
      <c r="AA65" s="29"/>
      <c r="AB65" s="29"/>
      <c r="AC65" s="30"/>
      <c r="AD65" s="30"/>
      <c r="AE65" s="31"/>
      <c r="AF65" s="31"/>
      <c r="AH65" s="28"/>
      <c r="AI65" s="17"/>
      <c r="AJ65" s="16">
        <v>100</v>
      </c>
      <c r="AK65" s="16">
        <v>80</v>
      </c>
      <c r="AL65" s="16">
        <v>10</v>
      </c>
      <c r="AM65" s="16">
        <v>2</v>
      </c>
      <c r="AN65" s="8">
        <f t="shared" si="289"/>
        <v>97500</v>
      </c>
      <c r="AO65" s="9">
        <f>LOG(AN65)</f>
        <v>4.989004615698537</v>
      </c>
      <c r="AP65" s="7">
        <f t="shared" si="291"/>
        <v>98.319327731092429</v>
      </c>
      <c r="AQ65" s="29"/>
      <c r="AR65" s="29"/>
      <c r="AS65" s="30"/>
      <c r="AT65" s="30"/>
      <c r="AU65" s="31"/>
      <c r="AV65" s="31"/>
      <c r="AY65" s="28"/>
      <c r="AZ65" s="17"/>
      <c r="BA65" s="16">
        <v>100</v>
      </c>
      <c r="BB65" s="16">
        <v>55</v>
      </c>
      <c r="BC65" s="16">
        <v>1</v>
      </c>
      <c r="BD65" s="16">
        <v>0</v>
      </c>
      <c r="BE65" s="8">
        <f t="shared" si="292"/>
        <v>18750</v>
      </c>
      <c r="BF65" s="9">
        <f>LOG(BE65)</f>
        <v>4.2730012720637376</v>
      </c>
      <c r="BG65" s="7">
        <f t="shared" si="294"/>
        <v>51.724137931034484</v>
      </c>
      <c r="BH65" s="29"/>
      <c r="BI65" s="29"/>
      <c r="BJ65" s="30"/>
      <c r="BK65" s="30"/>
      <c r="BL65" s="31"/>
      <c r="BM65" s="31"/>
    </row>
    <row r="66" spans="2:65" x14ac:dyDescent="0.3">
      <c r="B66" s="28"/>
      <c r="C66" s="17">
        <v>0.5</v>
      </c>
      <c r="D66" s="16">
        <v>85</v>
      </c>
      <c r="E66" s="16">
        <v>13</v>
      </c>
      <c r="F66" s="16">
        <v>2</v>
      </c>
      <c r="G66" s="16">
        <v>0</v>
      </c>
      <c r="H66">
        <f t="shared" si="283"/>
        <v>10375</v>
      </c>
      <c r="I66" s="6">
        <f t="shared" ref="I66:I86" si="295">LOG(H66)</f>
        <v>4.01598810538413</v>
      </c>
      <c r="J66" s="7">
        <f t="shared" si="285"/>
        <v>41.989881956155145</v>
      </c>
      <c r="K66" s="18">
        <f>AVERAGE(H66:H68)</f>
        <v>28250</v>
      </c>
      <c r="L66" s="18">
        <f>STDEV(H66:H68)</f>
        <v>35603.941144204808</v>
      </c>
      <c r="M66" s="21">
        <f>AVERAGE(I66:I68)</f>
        <v>4.1887005842828025</v>
      </c>
      <c r="N66" s="21">
        <f>STDEV(I66:I68)</f>
        <v>0.58481404739970089</v>
      </c>
      <c r="O66" s="24">
        <f>AVERAGE(J66:J68)</f>
        <v>114.33389544688028</v>
      </c>
      <c r="P66" s="24">
        <f>STDEV(J66:J68)</f>
        <v>144.09689501870412</v>
      </c>
      <c r="R66" s="28"/>
      <c r="S66" s="17">
        <v>0.5</v>
      </c>
      <c r="T66" s="16">
        <v>95</v>
      </c>
      <c r="U66" s="16">
        <v>40</v>
      </c>
      <c r="V66" s="16">
        <v>5</v>
      </c>
      <c r="W66" s="16">
        <v>0</v>
      </c>
      <c r="X66">
        <f t="shared" si="286"/>
        <v>24875</v>
      </c>
      <c r="Y66" s="6">
        <f t="shared" ref="Y66:Y86" si="296">LOG(X66)</f>
        <v>4.3957630894177635</v>
      </c>
      <c r="Z66" s="7">
        <f t="shared" si="288"/>
        <v>31.437598736176934</v>
      </c>
      <c r="AA66" s="18">
        <f>AVERAGE(X66:X68)</f>
        <v>23041.666666666668</v>
      </c>
      <c r="AB66" s="18">
        <f>STDEV(X66:X68)</f>
        <v>19066.222314169459</v>
      </c>
      <c r="AC66" s="21">
        <f>AVERAGE(Y66:Y68)</f>
        <v>4.16823967401863</v>
      </c>
      <c r="AD66" s="21">
        <f>STDEV(Y66:Y68)</f>
        <v>0.59330313907563348</v>
      </c>
      <c r="AE66" s="24">
        <f>AVERAGE(Z66:Z68)</f>
        <v>29.120589784096893</v>
      </c>
      <c r="AF66" s="24">
        <f>STDEV(Z66:Z68)</f>
        <v>24.096331518697571</v>
      </c>
      <c r="AH66" s="28"/>
      <c r="AI66" s="17">
        <v>0.5</v>
      </c>
      <c r="AJ66" s="16">
        <v>65</v>
      </c>
      <c r="AK66" s="16">
        <v>18</v>
      </c>
      <c r="AL66" s="16">
        <v>1</v>
      </c>
      <c r="AM66" s="16">
        <v>0</v>
      </c>
      <c r="AN66">
        <f t="shared" si="289"/>
        <v>8625</v>
      </c>
      <c r="AO66" s="6">
        <f t="shared" ref="AO66:AO86" si="297">LOG(AN66)</f>
        <v>3.9357591037453119</v>
      </c>
      <c r="AP66" s="7">
        <f t="shared" si="291"/>
        <v>8.697478991596638</v>
      </c>
      <c r="AQ66" s="18">
        <f>AVERAGE(AN66:AN68)</f>
        <v>25675</v>
      </c>
      <c r="AR66" s="18">
        <f>STDEV(AN66:AN68)</f>
        <v>24300.552977247247</v>
      </c>
      <c r="AS66" s="21">
        <f>AVERAGE(AO66:AO68)</f>
        <v>4.2790997180596051</v>
      </c>
      <c r="AT66" s="21">
        <f>STDEV(AO66:AO68)</f>
        <v>0.40677367800777642</v>
      </c>
      <c r="AU66" s="24">
        <f>AVERAGE(AP66:AP68)</f>
        <v>25.890756302521009</v>
      </c>
      <c r="AV66" s="24">
        <f>STDEV(AP66:AP68)</f>
        <v>24.504759304787139</v>
      </c>
      <c r="AY66" s="28"/>
      <c r="AZ66" s="17">
        <v>0.5</v>
      </c>
      <c r="BA66" s="16">
        <v>94</v>
      </c>
      <c r="BB66" s="16">
        <v>60</v>
      </c>
      <c r="BC66" s="16">
        <v>6</v>
      </c>
      <c r="BD66" s="16">
        <v>0</v>
      </c>
      <c r="BE66">
        <f t="shared" si="292"/>
        <v>32350</v>
      </c>
      <c r="BF66" s="6">
        <f t="shared" ref="BF66:BF86" si="298">LOG(BE66)</f>
        <v>4.5098742850047193</v>
      </c>
      <c r="BG66" s="7">
        <f t="shared" si="294"/>
        <v>89.241379310344826</v>
      </c>
      <c r="BH66" s="18">
        <f>AVERAGE(BE66:BE68)</f>
        <v>26766.666666666668</v>
      </c>
      <c r="BI66" s="18">
        <f>STDEV(BE66:BE68)</f>
        <v>4840.5406034174794</v>
      </c>
      <c r="BJ66" s="21">
        <f>AVERAGE(BF66:BF68)</f>
        <v>4.4231177549820124</v>
      </c>
      <c r="BK66" s="21">
        <f>STDEV(BF66:BF68)</f>
        <v>7.5243832912955402E-2</v>
      </c>
      <c r="BL66" s="24">
        <f>AVERAGE(BG66:BG68)</f>
        <v>73.839080459770116</v>
      </c>
      <c r="BM66" s="24">
        <f>STDEV(BG66:BG68)</f>
        <v>13.353215457703413</v>
      </c>
    </row>
    <row r="67" spans="2:65" x14ac:dyDescent="0.3">
      <c r="B67" s="28"/>
      <c r="C67" s="17"/>
      <c r="D67" s="16">
        <v>75</v>
      </c>
      <c r="E67" s="16">
        <v>13</v>
      </c>
      <c r="F67" s="16">
        <v>0</v>
      </c>
      <c r="G67" s="16">
        <v>0</v>
      </c>
      <c r="H67">
        <f t="shared" si="283"/>
        <v>5125</v>
      </c>
      <c r="I67" s="6">
        <f t="shared" si="295"/>
        <v>3.7096938697277917</v>
      </c>
      <c r="J67" s="7">
        <f t="shared" si="285"/>
        <v>20.741989881956155</v>
      </c>
      <c r="K67" s="19"/>
      <c r="L67" s="19"/>
      <c r="M67" s="22"/>
      <c r="N67" s="22"/>
      <c r="O67" s="25"/>
      <c r="P67" s="25"/>
      <c r="R67" s="28"/>
      <c r="S67" s="17"/>
      <c r="T67" s="16">
        <v>35</v>
      </c>
      <c r="U67" s="16">
        <v>9</v>
      </c>
      <c r="V67" s="16">
        <v>0</v>
      </c>
      <c r="W67" s="16">
        <v>0</v>
      </c>
      <c r="X67">
        <f t="shared" si="286"/>
        <v>3125</v>
      </c>
      <c r="Y67" s="6">
        <f t="shared" si="296"/>
        <v>3.4948500216800942</v>
      </c>
      <c r="Z67" s="7">
        <f t="shared" si="288"/>
        <v>3.9494470774091628</v>
      </c>
      <c r="AA67" s="19"/>
      <c r="AB67" s="19"/>
      <c r="AC67" s="22"/>
      <c r="AD67" s="22"/>
      <c r="AE67" s="25"/>
      <c r="AF67" s="25"/>
      <c r="AH67" s="28"/>
      <c r="AI67" s="17"/>
      <c r="AJ67" s="16">
        <v>90</v>
      </c>
      <c r="AK67" s="16">
        <v>65</v>
      </c>
      <c r="AL67" s="16">
        <v>4</v>
      </c>
      <c r="AM67" s="16">
        <v>1</v>
      </c>
      <c r="AN67">
        <f t="shared" si="289"/>
        <v>53500</v>
      </c>
      <c r="AO67" s="6">
        <f t="shared" si="297"/>
        <v>4.7283537820212285</v>
      </c>
      <c r="AP67" s="7">
        <f t="shared" si="291"/>
        <v>53.949579831932773</v>
      </c>
      <c r="AQ67" s="19"/>
      <c r="AR67" s="19"/>
      <c r="AS67" s="22"/>
      <c r="AT67" s="22"/>
      <c r="AU67" s="25"/>
      <c r="AV67" s="25"/>
      <c r="AY67" s="28"/>
      <c r="AZ67" s="17"/>
      <c r="BA67" s="16">
        <v>100</v>
      </c>
      <c r="BB67" s="16">
        <v>35</v>
      </c>
      <c r="BC67" s="16">
        <v>5</v>
      </c>
      <c r="BD67" s="16">
        <v>0</v>
      </c>
      <c r="BE67">
        <f t="shared" si="292"/>
        <v>23750</v>
      </c>
      <c r="BF67" s="6">
        <f t="shared" si="298"/>
        <v>4.3756636139608851</v>
      </c>
      <c r="BG67" s="7">
        <f t="shared" si="294"/>
        <v>65.517241379310349</v>
      </c>
      <c r="BH67" s="19"/>
      <c r="BI67" s="19"/>
      <c r="BJ67" s="22"/>
      <c r="BK67" s="22"/>
      <c r="BL67" s="25"/>
      <c r="BM67" s="25"/>
    </row>
    <row r="68" spans="2:65" x14ac:dyDescent="0.3">
      <c r="B68" s="28"/>
      <c r="C68" s="17"/>
      <c r="D68" s="16">
        <v>90</v>
      </c>
      <c r="E68" s="16">
        <v>28</v>
      </c>
      <c r="F68" s="16">
        <v>4</v>
      </c>
      <c r="G68" s="16">
        <v>2</v>
      </c>
      <c r="H68" s="8">
        <f t="shared" si="283"/>
        <v>69250</v>
      </c>
      <c r="I68" s="9">
        <f t="shared" si="295"/>
        <v>4.8404197777364866</v>
      </c>
      <c r="J68" s="7">
        <f t="shared" si="285"/>
        <v>280.26981450252953</v>
      </c>
      <c r="K68" s="20"/>
      <c r="L68" s="20"/>
      <c r="M68" s="23"/>
      <c r="N68" s="23"/>
      <c r="O68" s="26"/>
      <c r="P68" s="26"/>
      <c r="R68" s="28"/>
      <c r="S68" s="17"/>
      <c r="T68" s="16">
        <v>85</v>
      </c>
      <c r="U68" s="16">
        <v>26</v>
      </c>
      <c r="V68" s="16">
        <v>3</v>
      </c>
      <c r="W68" s="16">
        <v>1</v>
      </c>
      <c r="X68" s="8">
        <f t="shared" si="286"/>
        <v>41125</v>
      </c>
      <c r="Y68" s="9">
        <f t="shared" si="296"/>
        <v>4.6141059109580311</v>
      </c>
      <c r="Z68" s="7">
        <f t="shared" si="288"/>
        <v>51.974723538704581</v>
      </c>
      <c r="AA68" s="20"/>
      <c r="AB68" s="20"/>
      <c r="AC68" s="23"/>
      <c r="AD68" s="23"/>
      <c r="AE68" s="26"/>
      <c r="AF68" s="26"/>
      <c r="AH68" s="28"/>
      <c r="AI68" s="17"/>
      <c r="AJ68" s="16">
        <v>96</v>
      </c>
      <c r="AK68" s="16">
        <v>30</v>
      </c>
      <c r="AL68" s="16">
        <v>2</v>
      </c>
      <c r="AM68" s="16">
        <v>0</v>
      </c>
      <c r="AN68" s="8">
        <f t="shared" si="289"/>
        <v>14900</v>
      </c>
      <c r="AO68" s="9">
        <f t="shared" si="297"/>
        <v>4.173186268412274</v>
      </c>
      <c r="AP68" s="7">
        <f t="shared" si="291"/>
        <v>15.025210084033613</v>
      </c>
      <c r="AQ68" s="20"/>
      <c r="AR68" s="20"/>
      <c r="AS68" s="23"/>
      <c r="AT68" s="23"/>
      <c r="AU68" s="26"/>
      <c r="AV68" s="26"/>
      <c r="AY68" s="28"/>
      <c r="AZ68" s="17"/>
      <c r="BA68" s="16">
        <v>98</v>
      </c>
      <c r="BB68" s="16">
        <v>37</v>
      </c>
      <c r="BC68" s="16">
        <v>5</v>
      </c>
      <c r="BD68" s="16">
        <v>0</v>
      </c>
      <c r="BE68" s="8">
        <f t="shared" si="292"/>
        <v>24200</v>
      </c>
      <c r="BF68" s="9">
        <f t="shared" si="298"/>
        <v>4.3838153659804311</v>
      </c>
      <c r="BG68" s="7">
        <f t="shared" si="294"/>
        <v>66.758620689655174</v>
      </c>
      <c r="BH68" s="20"/>
      <c r="BI68" s="20"/>
      <c r="BJ68" s="23"/>
      <c r="BK68" s="23"/>
      <c r="BL68" s="26"/>
      <c r="BM68" s="26"/>
    </row>
    <row r="69" spans="2:65" x14ac:dyDescent="0.3">
      <c r="B69" s="28"/>
      <c r="C69" s="17">
        <v>1</v>
      </c>
      <c r="D69" s="16">
        <v>13</v>
      </c>
      <c r="E69" s="16">
        <v>1</v>
      </c>
      <c r="F69" s="16">
        <v>0</v>
      </c>
      <c r="G69" s="16">
        <v>0</v>
      </c>
      <c r="H69">
        <f t="shared" si="283"/>
        <v>575</v>
      </c>
      <c r="I69" s="6">
        <f t="shared" si="295"/>
        <v>2.7596678446896306</v>
      </c>
      <c r="J69" s="7">
        <f t="shared" si="285"/>
        <v>2.3271500843170321</v>
      </c>
      <c r="K69" s="18">
        <f>AVERAGE(H69:H71)</f>
        <v>841.66666666666663</v>
      </c>
      <c r="L69" s="18">
        <f>STDEV(H69:H71)</f>
        <v>232.28933107943905</v>
      </c>
      <c r="M69" s="21">
        <f t="shared" ref="M69" si="299">AVERAGE(I69:I71)</f>
        <v>2.9124638166594927</v>
      </c>
      <c r="N69" s="21">
        <f t="shared" ref="N69" si="300">STDEV(I69:I71)</f>
        <v>0.13279313321099454</v>
      </c>
      <c r="O69" s="24">
        <f>AVERAGE(J69:J71)</f>
        <v>3.4064080944350756</v>
      </c>
      <c r="P69" s="24">
        <f t="shared" ref="P69" si="301">STDEV(J69:J71)</f>
        <v>0.9401254546216784</v>
      </c>
      <c r="R69" s="28"/>
      <c r="S69" s="17">
        <v>1</v>
      </c>
      <c r="T69" s="16">
        <v>20</v>
      </c>
      <c r="U69" s="16">
        <v>2</v>
      </c>
      <c r="V69" s="16">
        <v>0</v>
      </c>
      <c r="W69" s="16">
        <v>0</v>
      </c>
      <c r="X69">
        <f t="shared" si="286"/>
        <v>1000</v>
      </c>
      <c r="Y69" s="6">
        <f t="shared" si="296"/>
        <v>3</v>
      </c>
      <c r="Z69" s="7">
        <f t="shared" si="288"/>
        <v>1.2638230647709321</v>
      </c>
      <c r="AA69" s="18">
        <f>AVERAGE(X69:X71)</f>
        <v>1241.6666666666667</v>
      </c>
      <c r="AB69" s="18">
        <f>STDEV(X69:X71)</f>
        <v>790.70116563296745</v>
      </c>
      <c r="AC69" s="21">
        <f t="shared" ref="AC69" si="302">AVERAGE(Y69:Y71)</f>
        <v>3.0351700615899913</v>
      </c>
      <c r="AD69" s="21">
        <f t="shared" ref="AD69" si="303">STDEV(Y69:Y71)</f>
        <v>0.27628783897609688</v>
      </c>
      <c r="AE69" s="24">
        <f>AVERAGE(Z69:Z71)</f>
        <v>1.569246972090574</v>
      </c>
      <c r="AF69" s="24">
        <f t="shared" ref="AF69" si="304">STDEV(Z69:Z71)</f>
        <v>0.99930637046820558</v>
      </c>
      <c r="AH69" s="28"/>
      <c r="AI69" s="17">
        <v>1</v>
      </c>
      <c r="AJ69" s="16">
        <v>1</v>
      </c>
      <c r="AK69" s="16">
        <v>0</v>
      </c>
      <c r="AL69" s="16">
        <v>0</v>
      </c>
      <c r="AM69" s="16">
        <v>0</v>
      </c>
      <c r="AN69">
        <f t="shared" si="289"/>
        <v>25</v>
      </c>
      <c r="AO69" s="6">
        <f t="shared" si="297"/>
        <v>1.3979400086720377</v>
      </c>
      <c r="AP69" s="7">
        <f t="shared" si="291"/>
        <v>2.5210084033613443E-2</v>
      </c>
      <c r="AQ69" s="18">
        <f>AVERAGE(AN69:AN71)</f>
        <v>12491.666666666666</v>
      </c>
      <c r="AR69" s="18">
        <f>STDEV(AN69:AN71)</f>
        <v>18787.068912774375</v>
      </c>
      <c r="AS69" s="21">
        <f t="shared" ref="AS69" si="305">AVERAGE(AO69:AO71)</f>
        <v>3.1519130649004601</v>
      </c>
      <c r="AT69" s="21">
        <f t="shared" ref="AT69" si="306">STDEV(AO69:AO71)</f>
        <v>1.6003705061123248</v>
      </c>
      <c r="AU69" s="24">
        <f>AVERAGE(AP69:AP71)</f>
        <v>12.596638655462186</v>
      </c>
      <c r="AV69" s="24">
        <f t="shared" ref="AV69" si="307">STDEV(AP69:AP71)</f>
        <v>18.944943441453148</v>
      </c>
      <c r="AY69" s="28"/>
      <c r="AZ69" s="17">
        <v>1</v>
      </c>
      <c r="BA69" s="16">
        <v>30</v>
      </c>
      <c r="BB69" s="16">
        <v>7</v>
      </c>
      <c r="BC69" s="16">
        <v>0</v>
      </c>
      <c r="BD69" s="16">
        <v>0</v>
      </c>
      <c r="BE69">
        <f t="shared" si="292"/>
        <v>2500</v>
      </c>
      <c r="BF69" s="6">
        <f t="shared" si="298"/>
        <v>3.3979400086720375</v>
      </c>
      <c r="BG69" s="7">
        <f t="shared" si="294"/>
        <v>6.8965517241379306</v>
      </c>
      <c r="BH69" s="18">
        <f>AVERAGE(BE69:BE71)</f>
        <v>4250</v>
      </c>
      <c r="BI69" s="18">
        <f>STDEV(BE69:BE71)</f>
        <v>2132.3402636539977</v>
      </c>
      <c r="BJ69" s="21">
        <f t="shared" ref="BJ69" si="308">AVERAGE(BF69:BF71)</f>
        <v>3.5928113007292986</v>
      </c>
      <c r="BK69" s="21">
        <f t="shared" ref="BK69" si="309">STDEV(BF69:BF71)</f>
        <v>0.21360271597716202</v>
      </c>
      <c r="BL69" s="24">
        <f>AVERAGE(BG69:BG71)</f>
        <v>11.724137931034482</v>
      </c>
      <c r="BM69" s="24">
        <f t="shared" ref="BM69" si="310">STDEV(BG69:BG71)</f>
        <v>5.8823179687006864</v>
      </c>
    </row>
    <row r="70" spans="2:65" x14ac:dyDescent="0.3">
      <c r="B70" s="28"/>
      <c r="C70" s="17"/>
      <c r="D70" s="16">
        <v>8</v>
      </c>
      <c r="E70" s="16">
        <v>3</v>
      </c>
      <c r="F70" s="16">
        <v>0</v>
      </c>
      <c r="G70" s="16">
        <v>0</v>
      </c>
      <c r="H70">
        <f t="shared" si="283"/>
        <v>950</v>
      </c>
      <c r="I70" s="6">
        <f t="shared" si="295"/>
        <v>2.9777236052888476</v>
      </c>
      <c r="J70" s="7">
        <f t="shared" si="285"/>
        <v>3.8448566610455313</v>
      </c>
      <c r="K70" s="19"/>
      <c r="L70" s="19"/>
      <c r="M70" s="22"/>
      <c r="N70" s="22"/>
      <c r="O70" s="25"/>
      <c r="P70" s="25"/>
      <c r="R70" s="28"/>
      <c r="S70" s="17"/>
      <c r="T70" s="16">
        <v>14</v>
      </c>
      <c r="U70" s="16">
        <v>1</v>
      </c>
      <c r="V70" s="16">
        <v>0</v>
      </c>
      <c r="W70" s="16">
        <v>0</v>
      </c>
      <c r="X70">
        <f t="shared" si="286"/>
        <v>600</v>
      </c>
      <c r="Y70" s="6">
        <f t="shared" si="296"/>
        <v>2.7781512503836434</v>
      </c>
      <c r="Z70" s="7">
        <f t="shared" si="288"/>
        <v>0.75829383886255919</v>
      </c>
      <c r="AA70" s="19"/>
      <c r="AB70" s="19"/>
      <c r="AC70" s="22"/>
      <c r="AD70" s="22"/>
      <c r="AE70" s="25"/>
      <c r="AF70" s="25"/>
      <c r="AH70" s="28"/>
      <c r="AI70" s="17"/>
      <c r="AJ70" s="16">
        <v>24</v>
      </c>
      <c r="AK70" s="16">
        <v>4</v>
      </c>
      <c r="AL70" s="16">
        <v>3</v>
      </c>
      <c r="AM70" s="16">
        <v>1</v>
      </c>
      <c r="AN70">
        <f t="shared" si="289"/>
        <v>34100</v>
      </c>
      <c r="AO70" s="6">
        <f t="shared" si="297"/>
        <v>4.5327543789924976</v>
      </c>
      <c r="AP70" s="7">
        <f t="shared" si="291"/>
        <v>34.386554621848738</v>
      </c>
      <c r="AQ70" s="19"/>
      <c r="AR70" s="19"/>
      <c r="AS70" s="22"/>
      <c r="AT70" s="22"/>
      <c r="AU70" s="25"/>
      <c r="AV70" s="25"/>
      <c r="AY70" s="28"/>
      <c r="AZ70" s="17"/>
      <c r="BA70" s="16">
        <v>35</v>
      </c>
      <c r="BB70" s="16">
        <v>11</v>
      </c>
      <c r="BC70" s="16">
        <v>0</v>
      </c>
      <c r="BD70" s="16">
        <v>0</v>
      </c>
      <c r="BE70">
        <f t="shared" si="292"/>
        <v>3625</v>
      </c>
      <c r="BF70" s="6">
        <f t="shared" si="298"/>
        <v>3.5593080109070123</v>
      </c>
      <c r="BG70" s="7">
        <f t="shared" si="294"/>
        <v>10</v>
      </c>
      <c r="BH70" s="19"/>
      <c r="BI70" s="19"/>
      <c r="BJ70" s="22"/>
      <c r="BK70" s="22"/>
      <c r="BL70" s="25"/>
      <c r="BM70" s="25"/>
    </row>
    <row r="71" spans="2:65" x14ac:dyDescent="0.3">
      <c r="B71" s="28"/>
      <c r="C71" s="17"/>
      <c r="D71" s="16">
        <v>20</v>
      </c>
      <c r="E71" s="16">
        <v>2</v>
      </c>
      <c r="F71" s="16">
        <v>0</v>
      </c>
      <c r="G71" s="16">
        <v>0</v>
      </c>
      <c r="H71" s="8">
        <f t="shared" si="283"/>
        <v>1000</v>
      </c>
      <c r="I71" s="9">
        <f t="shared" si="295"/>
        <v>3</v>
      </c>
      <c r="J71" s="7">
        <f t="shared" si="285"/>
        <v>4.0472175379426645</v>
      </c>
      <c r="K71" s="20"/>
      <c r="L71" s="20"/>
      <c r="M71" s="23"/>
      <c r="N71" s="23"/>
      <c r="O71" s="26"/>
      <c r="P71" s="26"/>
      <c r="R71" s="28"/>
      <c r="S71" s="17"/>
      <c r="T71" s="16">
        <v>15</v>
      </c>
      <c r="U71" s="16">
        <v>7</v>
      </c>
      <c r="V71" s="16">
        <v>0</v>
      </c>
      <c r="W71" s="16">
        <v>0</v>
      </c>
      <c r="X71" s="8">
        <f t="shared" si="286"/>
        <v>2125</v>
      </c>
      <c r="Y71" s="9">
        <f t="shared" si="296"/>
        <v>3.3273589343863303</v>
      </c>
      <c r="Z71" s="7">
        <f t="shared" si="288"/>
        <v>2.6856240126382307</v>
      </c>
      <c r="AA71" s="20"/>
      <c r="AB71" s="20"/>
      <c r="AC71" s="23"/>
      <c r="AD71" s="23"/>
      <c r="AE71" s="26"/>
      <c r="AF71" s="26"/>
      <c r="AH71" s="28"/>
      <c r="AI71" s="17"/>
      <c r="AJ71" s="16">
        <v>14</v>
      </c>
      <c r="AK71" s="16">
        <v>2</v>
      </c>
      <c r="AL71" s="16">
        <v>1</v>
      </c>
      <c r="AM71" s="16">
        <v>0</v>
      </c>
      <c r="AN71" s="8">
        <f t="shared" si="289"/>
        <v>3350</v>
      </c>
      <c r="AO71" s="9">
        <f t="shared" si="297"/>
        <v>3.5250448070368452</v>
      </c>
      <c r="AP71" s="7">
        <f t="shared" si="291"/>
        <v>3.3781512605042017</v>
      </c>
      <c r="AQ71" s="20"/>
      <c r="AR71" s="20"/>
      <c r="AS71" s="23"/>
      <c r="AT71" s="23"/>
      <c r="AU71" s="26"/>
      <c r="AV71" s="26"/>
      <c r="AY71" s="28"/>
      <c r="AZ71" s="17"/>
      <c r="BA71" s="16">
        <v>25</v>
      </c>
      <c r="BB71" s="16">
        <v>4</v>
      </c>
      <c r="BC71" s="16">
        <v>2</v>
      </c>
      <c r="BD71" s="16">
        <v>0</v>
      </c>
      <c r="BE71" s="8">
        <f t="shared" si="292"/>
        <v>6625</v>
      </c>
      <c r="BF71" s="9">
        <f t="shared" si="298"/>
        <v>3.8211858826088454</v>
      </c>
      <c r="BG71" s="7">
        <f t="shared" si="294"/>
        <v>18.275862068965516</v>
      </c>
      <c r="BH71" s="20"/>
      <c r="BI71" s="20"/>
      <c r="BJ71" s="23"/>
      <c r="BK71" s="23"/>
      <c r="BL71" s="26"/>
      <c r="BM71" s="26"/>
    </row>
    <row r="72" spans="2:65" x14ac:dyDescent="0.3">
      <c r="B72" s="28"/>
      <c r="C72" s="17">
        <v>2</v>
      </c>
      <c r="D72" s="16">
        <v>5</v>
      </c>
      <c r="E72" s="16">
        <v>0</v>
      </c>
      <c r="F72" s="16">
        <v>0</v>
      </c>
      <c r="G72" s="16">
        <v>0</v>
      </c>
      <c r="H72">
        <f t="shared" si="283"/>
        <v>125</v>
      </c>
      <c r="I72" s="6">
        <f t="shared" si="295"/>
        <v>2.0969100130080562</v>
      </c>
      <c r="J72" s="7">
        <f t="shared" si="285"/>
        <v>0.50590219224283306</v>
      </c>
      <c r="K72" s="18">
        <f>AVERAGE(H72:H74)</f>
        <v>1058.3333333333333</v>
      </c>
      <c r="L72" s="18">
        <f>STDEV(H72:H74)</f>
        <v>1725.9659131435167</v>
      </c>
      <c r="M72" s="21" t="e">
        <f t="shared" ref="M72" si="311">AVERAGE(I72:I74)</f>
        <v>#NUM!</v>
      </c>
      <c r="N72" s="21" t="e">
        <f t="shared" ref="N72" si="312">STDEV(I72:I74)</f>
        <v>#NUM!</v>
      </c>
      <c r="O72" s="24">
        <f t="shared" ref="O72" si="313">AVERAGE(J72:J74)</f>
        <v>4.2833052276559869</v>
      </c>
      <c r="P72" s="24">
        <f t="shared" ref="P72" si="314">STDEV(J72:J74)</f>
        <v>6.9853595135656663</v>
      </c>
      <c r="R72" s="28"/>
      <c r="S72" s="17">
        <v>2</v>
      </c>
      <c r="T72" s="16">
        <v>10</v>
      </c>
      <c r="U72" s="16">
        <v>0</v>
      </c>
      <c r="V72" s="16">
        <v>0</v>
      </c>
      <c r="W72" s="16">
        <v>0</v>
      </c>
      <c r="X72">
        <f t="shared" si="286"/>
        <v>250</v>
      </c>
      <c r="Y72" s="6">
        <f t="shared" si="296"/>
        <v>2.3979400086720375</v>
      </c>
      <c r="Z72" s="7">
        <f t="shared" si="288"/>
        <v>0.31595576619273302</v>
      </c>
      <c r="AA72" s="18">
        <f>AVERAGE(X72:X74)</f>
        <v>341.66666666666669</v>
      </c>
      <c r="AB72" s="18">
        <f>STDEV(X72:X74)</f>
        <v>226.84429314693668</v>
      </c>
      <c r="AC72" s="21">
        <f t="shared" ref="AC72" si="315">AVERAGE(Y72:Y74)</f>
        <v>2.4730431025806587</v>
      </c>
      <c r="AD72" s="21">
        <f t="shared" ref="AD72" si="316">STDEV(Y72:Y74)</f>
        <v>0.27534867113113559</v>
      </c>
      <c r="AE72" s="24">
        <f t="shared" ref="AE72" si="317">AVERAGE(Z72:Z74)</f>
        <v>0.43180621379673512</v>
      </c>
      <c r="AF72" s="24">
        <f t="shared" ref="AF72" si="318">STDEV(Z72:Z74)</f>
        <v>0.28669104979075716</v>
      </c>
      <c r="AH72" s="28"/>
      <c r="AI72" s="17">
        <v>2</v>
      </c>
      <c r="AJ72" s="16">
        <v>0</v>
      </c>
      <c r="AK72" s="16">
        <v>0</v>
      </c>
      <c r="AL72" s="16">
        <v>0</v>
      </c>
      <c r="AM72" s="16">
        <v>0</v>
      </c>
      <c r="AN72">
        <f t="shared" si="289"/>
        <v>0</v>
      </c>
      <c r="AO72" s="6">
        <v>0</v>
      </c>
      <c r="AP72" s="7">
        <f t="shared" si="291"/>
        <v>0</v>
      </c>
      <c r="AQ72" s="18">
        <f>AVERAGE(AN72:AN74)</f>
        <v>125</v>
      </c>
      <c r="AR72" s="18">
        <f>STDEV(AN72:AN74)</f>
        <v>216.50635094610965</v>
      </c>
      <c r="AS72" s="21">
        <f t="shared" ref="AS72" si="319">AVERAGE(AO72:AO74)</f>
        <v>0.85801042257590632</v>
      </c>
      <c r="AT72" s="21">
        <f t="shared" ref="AT72" si="320">STDEV(AO72:AO74)</f>
        <v>1.4861176453251121</v>
      </c>
      <c r="AU72" s="24">
        <f t="shared" ref="AU72" si="321">AVERAGE(AP72:AP74)</f>
        <v>0.12605042016806722</v>
      </c>
      <c r="AV72" s="24">
        <f t="shared" ref="AV72" si="322">STDEV(AP72:AP74)</f>
        <v>0.21832573204649713</v>
      </c>
      <c r="AY72" s="28"/>
      <c r="AZ72" s="17">
        <v>2</v>
      </c>
      <c r="BA72" s="16">
        <v>37</v>
      </c>
      <c r="BB72" s="16">
        <v>1</v>
      </c>
      <c r="BC72" s="16">
        <v>1</v>
      </c>
      <c r="BD72" s="16">
        <v>0</v>
      </c>
      <c r="BE72">
        <f t="shared" si="292"/>
        <v>3675</v>
      </c>
      <c r="BF72" s="6">
        <f t="shared" si="298"/>
        <v>3.5652573434202135</v>
      </c>
      <c r="BG72" s="7">
        <f t="shared" si="294"/>
        <v>10.137931034482758</v>
      </c>
      <c r="BH72" s="18">
        <f>AVERAGE(BE72:BE74)</f>
        <v>1358.3333333333333</v>
      </c>
      <c r="BI72" s="18">
        <f>STDEV(BE72:BE74)</f>
        <v>2016.2361799485034</v>
      </c>
      <c r="BJ72" s="21">
        <f t="shared" ref="BJ72" si="323">AVERAGE(BF72:BF74)</f>
        <v>2.0557724449160588</v>
      </c>
      <c r="BK72" s="21">
        <f t="shared" ref="BK72" si="324">STDEV(BF72:BF74)</f>
        <v>1.8443393244537438</v>
      </c>
      <c r="BL72" s="24">
        <f t="shared" ref="BL72" si="325">AVERAGE(BG72:BG74)</f>
        <v>3.7471264367816093</v>
      </c>
      <c r="BM72" s="24">
        <f t="shared" ref="BM72" si="326">STDEV(BG72:BG74)</f>
        <v>5.5620308412372497</v>
      </c>
    </row>
    <row r="73" spans="2:65" x14ac:dyDescent="0.3">
      <c r="B73" s="28"/>
      <c r="C73" s="17"/>
      <c r="D73" s="16">
        <v>0</v>
      </c>
      <c r="E73" s="16">
        <v>0</v>
      </c>
      <c r="F73" s="16">
        <v>0</v>
      </c>
      <c r="G73" s="16">
        <v>0</v>
      </c>
      <c r="H73">
        <f t="shared" si="283"/>
        <v>0</v>
      </c>
      <c r="I73" s="6" t="e">
        <f t="shared" si="295"/>
        <v>#NUM!</v>
      </c>
      <c r="J73" s="7">
        <f t="shared" si="285"/>
        <v>0</v>
      </c>
      <c r="K73" s="19"/>
      <c r="L73" s="19"/>
      <c r="M73" s="22"/>
      <c r="N73" s="22"/>
      <c r="O73" s="25"/>
      <c r="P73" s="25"/>
      <c r="R73" s="28"/>
      <c r="S73" s="17"/>
      <c r="T73" s="16">
        <v>7</v>
      </c>
      <c r="U73" s="16">
        <v>0</v>
      </c>
      <c r="V73" s="16">
        <v>0</v>
      </c>
      <c r="W73" s="16">
        <v>0</v>
      </c>
      <c r="X73">
        <f t="shared" si="286"/>
        <v>175</v>
      </c>
      <c r="Y73" s="6">
        <f t="shared" si="296"/>
        <v>2.2430380486862944</v>
      </c>
      <c r="Z73" s="7">
        <f t="shared" si="288"/>
        <v>0.22116903633491311</v>
      </c>
      <c r="AA73" s="19"/>
      <c r="AB73" s="19"/>
      <c r="AC73" s="22"/>
      <c r="AD73" s="22"/>
      <c r="AE73" s="25"/>
      <c r="AF73" s="25"/>
      <c r="AH73" s="28"/>
      <c r="AI73" s="17"/>
      <c r="AJ73" s="16">
        <v>5</v>
      </c>
      <c r="AK73" s="16">
        <v>1</v>
      </c>
      <c r="AL73" s="16">
        <v>0</v>
      </c>
      <c r="AM73" s="16">
        <v>0</v>
      </c>
      <c r="AN73">
        <f t="shared" si="289"/>
        <v>375</v>
      </c>
      <c r="AO73" s="6">
        <f t="shared" si="297"/>
        <v>2.5740312677277188</v>
      </c>
      <c r="AP73" s="7">
        <f t="shared" si="291"/>
        <v>0.37815126050420167</v>
      </c>
      <c r="AQ73" s="19"/>
      <c r="AR73" s="19"/>
      <c r="AS73" s="22"/>
      <c r="AT73" s="22"/>
      <c r="AU73" s="25"/>
      <c r="AV73" s="25"/>
      <c r="AY73" s="28"/>
      <c r="AZ73" s="17"/>
      <c r="BA73" s="16">
        <v>0</v>
      </c>
      <c r="BB73" s="16">
        <v>0</v>
      </c>
      <c r="BC73" s="16">
        <v>0</v>
      </c>
      <c r="BD73" s="16">
        <v>0</v>
      </c>
      <c r="BE73">
        <f t="shared" si="292"/>
        <v>0</v>
      </c>
      <c r="BF73" s="6">
        <v>0</v>
      </c>
      <c r="BG73" s="7">
        <f t="shared" si="294"/>
        <v>0</v>
      </c>
      <c r="BH73" s="19"/>
      <c r="BI73" s="19"/>
      <c r="BJ73" s="22"/>
      <c r="BK73" s="22"/>
      <c r="BL73" s="25"/>
      <c r="BM73" s="25"/>
    </row>
    <row r="74" spans="2:65" x14ac:dyDescent="0.3">
      <c r="B74" s="28"/>
      <c r="C74" s="17"/>
      <c r="D74" s="16">
        <v>2</v>
      </c>
      <c r="E74" s="16">
        <v>2</v>
      </c>
      <c r="F74" s="16">
        <v>1</v>
      </c>
      <c r="G74" s="16">
        <v>0</v>
      </c>
      <c r="H74" s="8">
        <f t="shared" si="283"/>
        <v>3050</v>
      </c>
      <c r="I74" s="9">
        <f t="shared" si="295"/>
        <v>3.4842998393467859</v>
      </c>
      <c r="J74" s="7">
        <f t="shared" si="285"/>
        <v>12.344013490725127</v>
      </c>
      <c r="K74" s="20"/>
      <c r="L74" s="20"/>
      <c r="M74" s="23"/>
      <c r="N74" s="23"/>
      <c r="O74" s="26"/>
      <c r="P74" s="26"/>
      <c r="R74" s="28"/>
      <c r="S74" s="17"/>
      <c r="T74" s="16">
        <v>4</v>
      </c>
      <c r="U74" s="16">
        <v>2</v>
      </c>
      <c r="V74" s="16">
        <v>0</v>
      </c>
      <c r="W74" s="16">
        <v>0</v>
      </c>
      <c r="X74" s="8">
        <f t="shared" si="286"/>
        <v>600</v>
      </c>
      <c r="Y74" s="9">
        <f t="shared" si="296"/>
        <v>2.7781512503836434</v>
      </c>
      <c r="Z74" s="7">
        <f t="shared" si="288"/>
        <v>0.75829383886255919</v>
      </c>
      <c r="AA74" s="20"/>
      <c r="AB74" s="20"/>
      <c r="AC74" s="23"/>
      <c r="AD74" s="23"/>
      <c r="AE74" s="26"/>
      <c r="AF74" s="26"/>
      <c r="AH74" s="28"/>
      <c r="AI74" s="17"/>
      <c r="AJ74" s="16">
        <v>0</v>
      </c>
      <c r="AK74" s="16">
        <v>0</v>
      </c>
      <c r="AL74" s="16">
        <v>0</v>
      </c>
      <c r="AM74" s="16">
        <v>0</v>
      </c>
      <c r="AN74" s="8">
        <f t="shared" si="289"/>
        <v>0</v>
      </c>
      <c r="AO74" s="9">
        <v>0</v>
      </c>
      <c r="AP74" s="7">
        <f t="shared" si="291"/>
        <v>0</v>
      </c>
      <c r="AQ74" s="20"/>
      <c r="AR74" s="20"/>
      <c r="AS74" s="23"/>
      <c r="AT74" s="23"/>
      <c r="AU74" s="26"/>
      <c r="AV74" s="26"/>
      <c r="AY74" s="28"/>
      <c r="AZ74" s="17"/>
      <c r="BA74" s="16">
        <v>16</v>
      </c>
      <c r="BB74" s="16">
        <v>0</v>
      </c>
      <c r="BC74" s="16">
        <v>0</v>
      </c>
      <c r="BD74" s="16">
        <v>0</v>
      </c>
      <c r="BE74" s="8">
        <f t="shared" si="292"/>
        <v>400</v>
      </c>
      <c r="BF74" s="9">
        <f t="shared" si="298"/>
        <v>2.6020599913279625</v>
      </c>
      <c r="BG74" s="7">
        <f t="shared" si="294"/>
        <v>1.103448275862069</v>
      </c>
      <c r="BH74" s="20"/>
      <c r="BI74" s="20"/>
      <c r="BJ74" s="23"/>
      <c r="BK74" s="23"/>
      <c r="BL74" s="26"/>
      <c r="BM74" s="26"/>
    </row>
    <row r="75" spans="2:65" x14ac:dyDescent="0.3">
      <c r="B75" s="28"/>
      <c r="C75" s="17">
        <v>5</v>
      </c>
      <c r="D75" s="16">
        <v>0</v>
      </c>
      <c r="E75" s="16">
        <v>0</v>
      </c>
      <c r="F75" s="16">
        <v>0</v>
      </c>
      <c r="G75" s="16">
        <v>0</v>
      </c>
      <c r="H75">
        <f t="shared" si="283"/>
        <v>0</v>
      </c>
      <c r="I75" s="6" t="e">
        <f t="shared" si="295"/>
        <v>#NUM!</v>
      </c>
      <c r="J75" s="7">
        <f t="shared" si="285"/>
        <v>0</v>
      </c>
      <c r="K75" s="18">
        <f t="shared" ref="K75" si="327">AVERAGE(H75:H77)</f>
        <v>0</v>
      </c>
      <c r="L75" s="18">
        <f t="shared" ref="L75" si="328">STDEV(H75:H77)</f>
        <v>0</v>
      </c>
      <c r="M75" s="21" t="e">
        <f t="shared" ref="M75" si="329">AVERAGE(I75:I77)</f>
        <v>#NUM!</v>
      </c>
      <c r="N75" s="21" t="e">
        <f t="shared" ref="N75" si="330">STDEV(I75:I77)</f>
        <v>#NUM!</v>
      </c>
      <c r="O75" s="24">
        <f t="shared" ref="O75" si="331">AVERAGE(J75:J77)</f>
        <v>0</v>
      </c>
      <c r="P75" s="24">
        <f t="shared" ref="P75" si="332">STDEV(J75:J77)</f>
        <v>0</v>
      </c>
      <c r="R75" s="28"/>
      <c r="S75" s="17">
        <v>5</v>
      </c>
      <c r="T75" s="16">
        <v>0</v>
      </c>
      <c r="U75" s="16">
        <v>0</v>
      </c>
      <c r="V75" s="16">
        <v>0</v>
      </c>
      <c r="W75" s="16">
        <v>0</v>
      </c>
      <c r="X75">
        <f t="shared" si="286"/>
        <v>0</v>
      </c>
      <c r="Y75" s="6" t="e">
        <f t="shared" si="296"/>
        <v>#NUM!</v>
      </c>
      <c r="Z75" s="7">
        <f t="shared" si="288"/>
        <v>0</v>
      </c>
      <c r="AA75" s="18">
        <f t="shared" ref="AA75" si="333">AVERAGE(X75:X77)</f>
        <v>0</v>
      </c>
      <c r="AB75" s="18">
        <f t="shared" ref="AB75" si="334">STDEV(X75:X77)</f>
        <v>0</v>
      </c>
      <c r="AC75" s="21" t="e">
        <f t="shared" ref="AC75" si="335">AVERAGE(Y75:Y77)</f>
        <v>#NUM!</v>
      </c>
      <c r="AD75" s="21" t="e">
        <f t="shared" ref="AD75" si="336">STDEV(Y75:Y77)</f>
        <v>#NUM!</v>
      </c>
      <c r="AE75" s="24">
        <f t="shared" ref="AE75" si="337">AVERAGE(Z75:Z77)</f>
        <v>0</v>
      </c>
      <c r="AF75" s="24">
        <f t="shared" ref="AF75" si="338">STDEV(Z75:Z77)</f>
        <v>0</v>
      </c>
      <c r="AH75" s="28"/>
      <c r="AI75" s="17">
        <v>5</v>
      </c>
      <c r="AJ75" s="16">
        <v>0</v>
      </c>
      <c r="AK75" s="16">
        <v>0</v>
      </c>
      <c r="AL75" s="16">
        <v>0</v>
      </c>
      <c r="AM75" s="16">
        <v>0</v>
      </c>
      <c r="AN75">
        <f t="shared" si="289"/>
        <v>0</v>
      </c>
      <c r="AO75" s="6" t="e">
        <f t="shared" si="297"/>
        <v>#NUM!</v>
      </c>
      <c r="AP75" s="7">
        <f t="shared" si="291"/>
        <v>0</v>
      </c>
      <c r="AQ75" s="18">
        <f t="shared" ref="AQ75" si="339">AVERAGE(AN75:AN77)</f>
        <v>0</v>
      </c>
      <c r="AR75" s="18">
        <f t="shared" ref="AR75" si="340">STDEV(AN75:AN77)</f>
        <v>0</v>
      </c>
      <c r="AS75" s="21" t="e">
        <f t="shared" ref="AS75" si="341">AVERAGE(AO75:AO77)</f>
        <v>#NUM!</v>
      </c>
      <c r="AT75" s="21" t="e">
        <f t="shared" ref="AT75" si="342">STDEV(AO75:AO77)</f>
        <v>#NUM!</v>
      </c>
      <c r="AU75" s="24">
        <f t="shared" ref="AU75" si="343">AVERAGE(AP75:AP77)</f>
        <v>0</v>
      </c>
      <c r="AV75" s="24">
        <f t="shared" ref="AV75" si="344">STDEV(AP75:AP77)</f>
        <v>0</v>
      </c>
      <c r="AY75" s="28"/>
      <c r="AZ75" s="17">
        <v>5</v>
      </c>
      <c r="BA75" s="16">
        <v>100</v>
      </c>
      <c r="BB75" s="16">
        <v>90</v>
      </c>
      <c r="BC75" s="16">
        <v>5</v>
      </c>
      <c r="BD75" s="16">
        <v>1</v>
      </c>
      <c r="BE75">
        <f t="shared" si="292"/>
        <v>62500</v>
      </c>
      <c r="BF75" s="6">
        <f t="shared" si="298"/>
        <v>4.795880017344075</v>
      </c>
      <c r="BG75" s="7">
        <f t="shared" si="294"/>
        <v>172.41379310344828</v>
      </c>
      <c r="BH75" s="18">
        <f t="shared" ref="BH75" si="345">AVERAGE(BE75:BE77)</f>
        <v>47500</v>
      </c>
      <c r="BI75" s="18">
        <f t="shared" ref="BI75" si="346">STDEV(BE75:BE77)</f>
        <v>15000</v>
      </c>
      <c r="BJ75" s="21">
        <f t="shared" ref="BJ75" si="347">AVERAGE(BF75:BF77)</f>
        <v>4.6614856626492722</v>
      </c>
      <c r="BK75" s="21">
        <f t="shared" ref="BK75" si="348">STDEV(BF75:BF77)</f>
        <v>0.1426078063959432</v>
      </c>
      <c r="BL75" s="24">
        <f t="shared" ref="BL75" si="349">AVERAGE(BG75:BG77)</f>
        <v>131.0344827586207</v>
      </c>
      <c r="BM75" s="24">
        <f t="shared" ref="BM75" si="350">STDEV(BG75:BG77)</f>
        <v>41.379310344827594</v>
      </c>
    </row>
    <row r="76" spans="2:65" x14ac:dyDescent="0.3">
      <c r="B76" s="28"/>
      <c r="C76" s="17"/>
      <c r="D76" s="16">
        <v>0</v>
      </c>
      <c r="E76" s="16">
        <v>0</v>
      </c>
      <c r="F76" s="16">
        <v>0</v>
      </c>
      <c r="G76" s="16">
        <v>0</v>
      </c>
      <c r="H76">
        <f t="shared" si="283"/>
        <v>0</v>
      </c>
      <c r="I76" s="6" t="e">
        <f t="shared" si="295"/>
        <v>#NUM!</v>
      </c>
      <c r="J76" s="7">
        <f t="shared" si="285"/>
        <v>0</v>
      </c>
      <c r="K76" s="19"/>
      <c r="L76" s="19"/>
      <c r="M76" s="22"/>
      <c r="N76" s="22"/>
      <c r="O76" s="25"/>
      <c r="P76" s="25"/>
      <c r="R76" s="28"/>
      <c r="S76" s="17"/>
      <c r="T76" s="16">
        <v>0</v>
      </c>
      <c r="U76" s="16">
        <v>0</v>
      </c>
      <c r="V76" s="16">
        <v>0</v>
      </c>
      <c r="W76" s="16">
        <v>0</v>
      </c>
      <c r="X76">
        <f t="shared" si="286"/>
        <v>0</v>
      </c>
      <c r="Y76" s="6" t="e">
        <f t="shared" si="296"/>
        <v>#NUM!</v>
      </c>
      <c r="Z76" s="7">
        <f t="shared" si="288"/>
        <v>0</v>
      </c>
      <c r="AA76" s="19"/>
      <c r="AB76" s="19"/>
      <c r="AC76" s="22"/>
      <c r="AD76" s="22"/>
      <c r="AE76" s="25"/>
      <c r="AF76" s="25"/>
      <c r="AH76" s="28"/>
      <c r="AI76" s="17"/>
      <c r="AJ76" s="16">
        <v>0</v>
      </c>
      <c r="AK76" s="16">
        <v>0</v>
      </c>
      <c r="AL76" s="16">
        <v>0</v>
      </c>
      <c r="AM76" s="16">
        <v>0</v>
      </c>
      <c r="AN76">
        <f t="shared" si="289"/>
        <v>0</v>
      </c>
      <c r="AO76" s="6" t="e">
        <f t="shared" si="297"/>
        <v>#NUM!</v>
      </c>
      <c r="AP76" s="7">
        <f t="shared" si="291"/>
        <v>0</v>
      </c>
      <c r="AQ76" s="19"/>
      <c r="AR76" s="19"/>
      <c r="AS76" s="22"/>
      <c r="AT76" s="22"/>
      <c r="AU76" s="25"/>
      <c r="AV76" s="25"/>
      <c r="AY76" s="28"/>
      <c r="AZ76" s="17"/>
      <c r="BA76" s="16">
        <v>100</v>
      </c>
      <c r="BB76" s="16">
        <v>70</v>
      </c>
      <c r="BC76" s="16">
        <v>1</v>
      </c>
      <c r="BD76" s="16">
        <v>1</v>
      </c>
      <c r="BE76">
        <f t="shared" si="292"/>
        <v>47500</v>
      </c>
      <c r="BF76" s="6">
        <f t="shared" si="298"/>
        <v>4.6766936096248664</v>
      </c>
      <c r="BG76" s="7">
        <f t="shared" si="294"/>
        <v>131.0344827586207</v>
      </c>
      <c r="BH76" s="19"/>
      <c r="BI76" s="19"/>
      <c r="BJ76" s="22"/>
      <c r="BK76" s="22"/>
      <c r="BL76" s="25"/>
      <c r="BM76" s="25"/>
    </row>
    <row r="77" spans="2:65" x14ac:dyDescent="0.3">
      <c r="B77" s="28"/>
      <c r="C77" s="17"/>
      <c r="D77" s="16">
        <v>0</v>
      </c>
      <c r="E77" s="16">
        <v>0</v>
      </c>
      <c r="F77" s="16">
        <v>0</v>
      </c>
      <c r="G77" s="16">
        <v>0</v>
      </c>
      <c r="H77" s="8">
        <f t="shared" si="283"/>
        <v>0</v>
      </c>
      <c r="I77" s="9" t="e">
        <f t="shared" si="295"/>
        <v>#NUM!</v>
      </c>
      <c r="J77" s="7">
        <f t="shared" si="285"/>
        <v>0</v>
      </c>
      <c r="K77" s="20"/>
      <c r="L77" s="20"/>
      <c r="M77" s="23"/>
      <c r="N77" s="23"/>
      <c r="O77" s="26"/>
      <c r="P77" s="26"/>
      <c r="R77" s="28"/>
      <c r="S77" s="17"/>
      <c r="T77" s="16">
        <v>0</v>
      </c>
      <c r="U77" s="16">
        <v>0</v>
      </c>
      <c r="V77" s="16">
        <v>0</v>
      </c>
      <c r="W77" s="16">
        <v>0</v>
      </c>
      <c r="X77" s="8">
        <f t="shared" si="286"/>
        <v>0</v>
      </c>
      <c r="Y77" s="9" t="e">
        <f t="shared" si="296"/>
        <v>#NUM!</v>
      </c>
      <c r="Z77" s="7">
        <f t="shared" si="288"/>
        <v>0</v>
      </c>
      <c r="AA77" s="20"/>
      <c r="AB77" s="20"/>
      <c r="AC77" s="23"/>
      <c r="AD77" s="23"/>
      <c r="AE77" s="26"/>
      <c r="AF77" s="26"/>
      <c r="AH77" s="28"/>
      <c r="AI77" s="17"/>
      <c r="AJ77" s="16">
        <v>0</v>
      </c>
      <c r="AK77" s="16">
        <v>0</v>
      </c>
      <c r="AL77" s="16">
        <v>0</v>
      </c>
      <c r="AM77" s="16">
        <v>0</v>
      </c>
      <c r="AN77" s="8">
        <f t="shared" si="289"/>
        <v>0</v>
      </c>
      <c r="AO77" s="9" t="e">
        <f t="shared" si="297"/>
        <v>#NUM!</v>
      </c>
      <c r="AP77" s="7">
        <f t="shared" si="291"/>
        <v>0</v>
      </c>
      <c r="AQ77" s="20"/>
      <c r="AR77" s="20"/>
      <c r="AS77" s="23"/>
      <c r="AT77" s="23"/>
      <c r="AU77" s="26"/>
      <c r="AV77" s="26"/>
      <c r="AY77" s="28"/>
      <c r="AZ77" s="17"/>
      <c r="BA77" s="16">
        <v>100</v>
      </c>
      <c r="BB77" s="16">
        <v>70</v>
      </c>
      <c r="BC77" s="16">
        <v>5</v>
      </c>
      <c r="BD77" s="16">
        <v>0</v>
      </c>
      <c r="BE77" s="8">
        <f t="shared" si="292"/>
        <v>32500</v>
      </c>
      <c r="BF77" s="9">
        <f t="shared" si="298"/>
        <v>4.5118833609788744</v>
      </c>
      <c r="BG77" s="7">
        <f t="shared" si="294"/>
        <v>89.65517241379311</v>
      </c>
      <c r="BH77" s="20"/>
      <c r="BI77" s="20"/>
      <c r="BJ77" s="23"/>
      <c r="BK77" s="23"/>
      <c r="BL77" s="26"/>
      <c r="BM77" s="26"/>
    </row>
    <row r="78" spans="2:65" x14ac:dyDescent="0.3">
      <c r="B78" s="28"/>
      <c r="C78" s="17">
        <v>10</v>
      </c>
      <c r="D78" s="16">
        <v>0</v>
      </c>
      <c r="E78" s="16">
        <v>0</v>
      </c>
      <c r="F78" s="16">
        <v>0</v>
      </c>
      <c r="G78" s="16">
        <v>0</v>
      </c>
      <c r="H78">
        <f t="shared" si="283"/>
        <v>0</v>
      </c>
      <c r="I78" s="6" t="e">
        <f t="shared" si="295"/>
        <v>#NUM!</v>
      </c>
      <c r="J78" s="7">
        <f t="shared" si="285"/>
        <v>0</v>
      </c>
      <c r="K78" s="18">
        <f t="shared" ref="K78" si="351">AVERAGE(H78:H80)</f>
        <v>0</v>
      </c>
      <c r="L78" s="18">
        <f t="shared" ref="L78" si="352">STDEV(H78:H80)</f>
        <v>0</v>
      </c>
      <c r="M78" s="21" t="e">
        <f t="shared" ref="M78" si="353">AVERAGE(I78:I80)</f>
        <v>#NUM!</v>
      </c>
      <c r="N78" s="21" t="e">
        <f t="shared" ref="N78" si="354">STDEV(I78:I80)</f>
        <v>#NUM!</v>
      </c>
      <c r="O78" s="24">
        <f t="shared" ref="O78" si="355">AVERAGE(J78:J80)</f>
        <v>0</v>
      </c>
      <c r="P78" s="24">
        <f t="shared" ref="P78" si="356">STDEV(J78:J80)</f>
        <v>0</v>
      </c>
      <c r="R78" s="28"/>
      <c r="S78" s="17">
        <v>10</v>
      </c>
      <c r="T78" s="16">
        <v>0</v>
      </c>
      <c r="U78" s="16">
        <v>0</v>
      </c>
      <c r="V78" s="16">
        <v>0</v>
      </c>
      <c r="W78" s="16">
        <v>0</v>
      </c>
      <c r="X78">
        <f t="shared" si="286"/>
        <v>0</v>
      </c>
      <c r="Y78" s="6" t="e">
        <f t="shared" si="296"/>
        <v>#NUM!</v>
      </c>
      <c r="Z78" s="7">
        <f t="shared" si="288"/>
        <v>0</v>
      </c>
      <c r="AA78" s="18">
        <f t="shared" ref="AA78" si="357">AVERAGE(X78:X80)</f>
        <v>0</v>
      </c>
      <c r="AB78" s="18">
        <f t="shared" ref="AB78" si="358">STDEV(X78:X80)</f>
        <v>0</v>
      </c>
      <c r="AC78" s="21" t="e">
        <f t="shared" ref="AC78" si="359">AVERAGE(Y78:Y80)</f>
        <v>#NUM!</v>
      </c>
      <c r="AD78" s="21" t="e">
        <f t="shared" ref="AD78" si="360">STDEV(Y78:Y80)</f>
        <v>#NUM!</v>
      </c>
      <c r="AE78" s="24">
        <f t="shared" ref="AE78" si="361">AVERAGE(Z78:Z80)</f>
        <v>0</v>
      </c>
      <c r="AF78" s="24">
        <f t="shared" ref="AF78" si="362">STDEV(Z78:Z80)</f>
        <v>0</v>
      </c>
      <c r="AH78" s="28"/>
      <c r="AI78" s="17">
        <v>10</v>
      </c>
      <c r="AJ78" s="16">
        <v>0</v>
      </c>
      <c r="AK78" s="16">
        <v>0</v>
      </c>
      <c r="AL78" s="16">
        <v>0</v>
      </c>
      <c r="AM78" s="16">
        <v>0</v>
      </c>
      <c r="AN78">
        <f t="shared" si="289"/>
        <v>0</v>
      </c>
      <c r="AO78" s="6" t="e">
        <f t="shared" si="297"/>
        <v>#NUM!</v>
      </c>
      <c r="AP78" s="7">
        <f t="shared" si="291"/>
        <v>0</v>
      </c>
      <c r="AQ78" s="18">
        <f t="shared" ref="AQ78" si="363">AVERAGE(AN78:AN80)</f>
        <v>0</v>
      </c>
      <c r="AR78" s="18">
        <f t="shared" ref="AR78" si="364">STDEV(AN78:AN80)</f>
        <v>0</v>
      </c>
      <c r="AS78" s="21" t="e">
        <f t="shared" ref="AS78" si="365">AVERAGE(AO78:AO80)</f>
        <v>#NUM!</v>
      </c>
      <c r="AT78" s="21" t="e">
        <f t="shared" ref="AT78" si="366">STDEV(AO78:AO80)</f>
        <v>#NUM!</v>
      </c>
      <c r="AU78" s="24">
        <f t="shared" ref="AU78" si="367">AVERAGE(AP78:AP80)</f>
        <v>0</v>
      </c>
      <c r="AV78" s="24">
        <f t="shared" ref="AV78" si="368">STDEV(AP78:AP80)</f>
        <v>0</v>
      </c>
      <c r="AY78" s="28"/>
      <c r="AZ78" s="17">
        <v>10</v>
      </c>
      <c r="BA78" s="16">
        <v>0</v>
      </c>
      <c r="BB78" s="16">
        <v>0</v>
      </c>
      <c r="BC78" s="16">
        <v>0</v>
      </c>
      <c r="BD78" s="16">
        <v>0</v>
      </c>
      <c r="BE78">
        <f t="shared" si="292"/>
        <v>0</v>
      </c>
      <c r="BF78" s="6" t="e">
        <f t="shared" si="298"/>
        <v>#NUM!</v>
      </c>
      <c r="BG78" s="7">
        <f t="shared" si="294"/>
        <v>0</v>
      </c>
      <c r="BH78" s="18">
        <f t="shared" ref="BH78" si="369">AVERAGE(BE78:BE80)</f>
        <v>0</v>
      </c>
      <c r="BI78" s="18">
        <f t="shared" ref="BI78" si="370">STDEV(BE78:BE80)</f>
        <v>0</v>
      </c>
      <c r="BJ78" s="21" t="e">
        <f t="shared" ref="BJ78" si="371">AVERAGE(BF78:BF80)</f>
        <v>#NUM!</v>
      </c>
      <c r="BK78" s="21" t="e">
        <f t="shared" ref="BK78" si="372">STDEV(BF78:BF80)</f>
        <v>#NUM!</v>
      </c>
      <c r="BL78" s="24">
        <f t="shared" ref="BL78" si="373">AVERAGE(BG78:BG80)</f>
        <v>0</v>
      </c>
      <c r="BM78" s="24">
        <f t="shared" ref="BM78" si="374">STDEV(BG78:BG80)</f>
        <v>0</v>
      </c>
    </row>
    <row r="79" spans="2:65" x14ac:dyDescent="0.3">
      <c r="B79" s="28"/>
      <c r="C79" s="17"/>
      <c r="D79" s="16">
        <v>0</v>
      </c>
      <c r="E79" s="16">
        <v>0</v>
      </c>
      <c r="F79" s="16">
        <v>0</v>
      </c>
      <c r="G79" s="16">
        <v>0</v>
      </c>
      <c r="H79">
        <f t="shared" si="283"/>
        <v>0</v>
      </c>
      <c r="I79" s="6" t="e">
        <f t="shared" si="295"/>
        <v>#NUM!</v>
      </c>
      <c r="J79" s="7">
        <f t="shared" si="285"/>
        <v>0</v>
      </c>
      <c r="K79" s="19"/>
      <c r="L79" s="19"/>
      <c r="M79" s="22"/>
      <c r="N79" s="22"/>
      <c r="O79" s="25"/>
      <c r="P79" s="25"/>
      <c r="R79" s="28"/>
      <c r="S79" s="17"/>
      <c r="T79" s="16">
        <v>0</v>
      </c>
      <c r="U79" s="16">
        <v>0</v>
      </c>
      <c r="V79" s="16">
        <v>0</v>
      </c>
      <c r="W79" s="16">
        <v>0</v>
      </c>
      <c r="X79">
        <f t="shared" si="286"/>
        <v>0</v>
      </c>
      <c r="Y79" s="6" t="e">
        <f t="shared" si="296"/>
        <v>#NUM!</v>
      </c>
      <c r="Z79" s="7">
        <f t="shared" si="288"/>
        <v>0</v>
      </c>
      <c r="AA79" s="19"/>
      <c r="AB79" s="19"/>
      <c r="AC79" s="22"/>
      <c r="AD79" s="22"/>
      <c r="AE79" s="25"/>
      <c r="AF79" s="25"/>
      <c r="AH79" s="28"/>
      <c r="AI79" s="17"/>
      <c r="AJ79" s="16">
        <v>0</v>
      </c>
      <c r="AK79" s="16">
        <v>0</v>
      </c>
      <c r="AL79" s="16">
        <v>0</v>
      </c>
      <c r="AM79" s="16">
        <v>0</v>
      </c>
      <c r="AN79">
        <f t="shared" si="289"/>
        <v>0</v>
      </c>
      <c r="AO79" s="6" t="e">
        <f t="shared" si="297"/>
        <v>#NUM!</v>
      </c>
      <c r="AP79" s="7">
        <f t="shared" si="291"/>
        <v>0</v>
      </c>
      <c r="AQ79" s="19"/>
      <c r="AR79" s="19"/>
      <c r="AS79" s="22"/>
      <c r="AT79" s="22"/>
      <c r="AU79" s="25"/>
      <c r="AV79" s="25"/>
      <c r="AY79" s="28"/>
      <c r="AZ79" s="17"/>
      <c r="BA79" s="16">
        <v>0</v>
      </c>
      <c r="BB79" s="16">
        <v>0</v>
      </c>
      <c r="BC79" s="16">
        <v>0</v>
      </c>
      <c r="BD79" s="16">
        <v>0</v>
      </c>
      <c r="BE79">
        <f t="shared" si="292"/>
        <v>0</v>
      </c>
      <c r="BF79" s="6" t="e">
        <f t="shared" si="298"/>
        <v>#NUM!</v>
      </c>
      <c r="BG79" s="7">
        <f t="shared" si="294"/>
        <v>0</v>
      </c>
      <c r="BH79" s="19"/>
      <c r="BI79" s="19"/>
      <c r="BJ79" s="22"/>
      <c r="BK79" s="22"/>
      <c r="BL79" s="25"/>
      <c r="BM79" s="25"/>
    </row>
    <row r="80" spans="2:65" x14ac:dyDescent="0.3">
      <c r="B80" s="28"/>
      <c r="C80" s="17"/>
      <c r="D80" s="16">
        <v>0</v>
      </c>
      <c r="E80" s="16">
        <v>0</v>
      </c>
      <c r="F80" s="16">
        <v>0</v>
      </c>
      <c r="G80" s="16">
        <v>0</v>
      </c>
      <c r="H80" s="8">
        <f t="shared" si="283"/>
        <v>0</v>
      </c>
      <c r="I80" s="9" t="e">
        <f t="shared" si="295"/>
        <v>#NUM!</v>
      </c>
      <c r="J80" s="7">
        <f t="shared" si="285"/>
        <v>0</v>
      </c>
      <c r="K80" s="20"/>
      <c r="L80" s="20"/>
      <c r="M80" s="23"/>
      <c r="N80" s="23"/>
      <c r="O80" s="26"/>
      <c r="P80" s="26"/>
      <c r="R80" s="28"/>
      <c r="S80" s="17"/>
      <c r="T80" s="16">
        <v>0</v>
      </c>
      <c r="U80" s="16">
        <v>0</v>
      </c>
      <c r="V80" s="16">
        <v>0</v>
      </c>
      <c r="W80" s="16">
        <v>0</v>
      </c>
      <c r="X80" s="8">
        <f t="shared" si="286"/>
        <v>0</v>
      </c>
      <c r="Y80" s="9" t="e">
        <f t="shared" si="296"/>
        <v>#NUM!</v>
      </c>
      <c r="Z80" s="7">
        <f t="shared" si="288"/>
        <v>0</v>
      </c>
      <c r="AA80" s="20"/>
      <c r="AB80" s="20"/>
      <c r="AC80" s="23"/>
      <c r="AD80" s="23"/>
      <c r="AE80" s="26"/>
      <c r="AF80" s="26"/>
      <c r="AH80" s="28"/>
      <c r="AI80" s="17"/>
      <c r="AJ80" s="16">
        <v>0</v>
      </c>
      <c r="AK80" s="16">
        <v>0</v>
      </c>
      <c r="AL80" s="16">
        <v>0</v>
      </c>
      <c r="AM80" s="16">
        <v>0</v>
      </c>
      <c r="AN80" s="8">
        <f t="shared" si="289"/>
        <v>0</v>
      </c>
      <c r="AO80" s="9" t="e">
        <f t="shared" si="297"/>
        <v>#NUM!</v>
      </c>
      <c r="AP80" s="7">
        <f t="shared" si="291"/>
        <v>0</v>
      </c>
      <c r="AQ80" s="20"/>
      <c r="AR80" s="20"/>
      <c r="AS80" s="23"/>
      <c r="AT80" s="23"/>
      <c r="AU80" s="26"/>
      <c r="AV80" s="26"/>
      <c r="AY80" s="28"/>
      <c r="AZ80" s="17"/>
      <c r="BA80" s="16">
        <v>0</v>
      </c>
      <c r="BB80" s="16">
        <v>0</v>
      </c>
      <c r="BC80" s="16">
        <v>0</v>
      </c>
      <c r="BD80" s="16">
        <v>0</v>
      </c>
      <c r="BE80" s="8">
        <f t="shared" si="292"/>
        <v>0</v>
      </c>
      <c r="BF80" s="9" t="e">
        <f t="shared" si="298"/>
        <v>#NUM!</v>
      </c>
      <c r="BG80" s="7">
        <f t="shared" si="294"/>
        <v>0</v>
      </c>
      <c r="BH80" s="20"/>
      <c r="BI80" s="20"/>
      <c r="BJ80" s="23"/>
      <c r="BK80" s="23"/>
      <c r="BL80" s="26"/>
      <c r="BM80" s="26"/>
    </row>
    <row r="81" spans="2:65" x14ac:dyDescent="0.3">
      <c r="B81" s="28"/>
      <c r="C81" s="17">
        <v>20</v>
      </c>
      <c r="D81" s="16">
        <v>0</v>
      </c>
      <c r="E81" s="16">
        <v>0</v>
      </c>
      <c r="F81" s="16">
        <v>0</v>
      </c>
      <c r="G81" s="16">
        <v>0</v>
      </c>
      <c r="H81">
        <f t="shared" si="283"/>
        <v>0</v>
      </c>
      <c r="I81" s="6" t="e">
        <f t="shared" si="295"/>
        <v>#NUM!</v>
      </c>
      <c r="J81" s="7">
        <f t="shared" si="285"/>
        <v>0</v>
      </c>
      <c r="K81" s="18">
        <f t="shared" ref="K81" si="375">AVERAGE(H81:H83)</f>
        <v>0</v>
      </c>
      <c r="L81" s="18">
        <f t="shared" ref="L81" si="376">STDEV(H81:H83)</f>
        <v>0</v>
      </c>
      <c r="M81" s="21" t="e">
        <f t="shared" ref="M81" si="377">AVERAGE(I81:I83)</f>
        <v>#NUM!</v>
      </c>
      <c r="N81" s="21" t="e">
        <f t="shared" ref="N81" si="378">STDEV(I81:I83)</f>
        <v>#NUM!</v>
      </c>
      <c r="O81" s="24">
        <f t="shared" ref="O81" si="379">AVERAGE(J81:J83)</f>
        <v>0</v>
      </c>
      <c r="P81" s="24">
        <f t="shared" ref="P81" si="380">STDEV(J81:J83)</f>
        <v>0</v>
      </c>
      <c r="R81" s="28"/>
      <c r="S81" s="17">
        <v>20</v>
      </c>
      <c r="T81" s="16">
        <v>0</v>
      </c>
      <c r="U81" s="16">
        <v>0</v>
      </c>
      <c r="V81" s="16">
        <v>0</v>
      </c>
      <c r="W81" s="16">
        <v>0</v>
      </c>
      <c r="X81">
        <f t="shared" si="286"/>
        <v>0</v>
      </c>
      <c r="Y81" s="6" t="e">
        <f t="shared" si="296"/>
        <v>#NUM!</v>
      </c>
      <c r="Z81" s="7">
        <f t="shared" si="288"/>
        <v>0</v>
      </c>
      <c r="AA81" s="18">
        <f t="shared" ref="AA81" si="381">AVERAGE(X81:X83)</f>
        <v>0</v>
      </c>
      <c r="AB81" s="18">
        <f t="shared" ref="AB81" si="382">STDEV(X81:X83)</f>
        <v>0</v>
      </c>
      <c r="AC81" s="21" t="e">
        <f t="shared" ref="AC81" si="383">AVERAGE(Y81:Y83)</f>
        <v>#NUM!</v>
      </c>
      <c r="AD81" s="21" t="e">
        <f t="shared" ref="AD81" si="384">STDEV(Y81:Y83)</f>
        <v>#NUM!</v>
      </c>
      <c r="AE81" s="24">
        <f t="shared" ref="AE81" si="385">AVERAGE(Z81:Z83)</f>
        <v>0</v>
      </c>
      <c r="AF81" s="24">
        <f t="shared" ref="AF81" si="386">STDEV(Z81:Z83)</f>
        <v>0</v>
      </c>
      <c r="AH81" s="28"/>
      <c r="AI81" s="17">
        <v>20</v>
      </c>
      <c r="AJ81" s="16">
        <v>0</v>
      </c>
      <c r="AK81" s="16">
        <v>0</v>
      </c>
      <c r="AL81" s="16">
        <v>0</v>
      </c>
      <c r="AM81" s="16">
        <v>0</v>
      </c>
      <c r="AN81">
        <f t="shared" si="289"/>
        <v>0</v>
      </c>
      <c r="AO81" s="6" t="e">
        <f t="shared" si="297"/>
        <v>#NUM!</v>
      </c>
      <c r="AP81" s="7">
        <f t="shared" si="291"/>
        <v>0</v>
      </c>
      <c r="AQ81" s="18">
        <f t="shared" ref="AQ81" si="387">AVERAGE(AN81:AN83)</f>
        <v>0</v>
      </c>
      <c r="AR81" s="18">
        <f t="shared" ref="AR81" si="388">STDEV(AN81:AN83)</f>
        <v>0</v>
      </c>
      <c r="AS81" s="21" t="e">
        <f t="shared" ref="AS81" si="389">AVERAGE(AO81:AO83)</f>
        <v>#NUM!</v>
      </c>
      <c r="AT81" s="21" t="e">
        <f t="shared" ref="AT81" si="390">STDEV(AO81:AO83)</f>
        <v>#NUM!</v>
      </c>
      <c r="AU81" s="24">
        <f t="shared" ref="AU81" si="391">AVERAGE(AP81:AP83)</f>
        <v>0</v>
      </c>
      <c r="AV81" s="24">
        <f t="shared" ref="AV81" si="392">STDEV(AP81:AP83)</f>
        <v>0</v>
      </c>
      <c r="AY81" s="28"/>
      <c r="AZ81" s="17">
        <v>20</v>
      </c>
      <c r="BA81" s="16">
        <v>0</v>
      </c>
      <c r="BB81" s="16">
        <v>0</v>
      </c>
      <c r="BC81" s="16">
        <v>0</v>
      </c>
      <c r="BD81" s="16">
        <v>0</v>
      </c>
      <c r="BE81">
        <f t="shared" si="292"/>
        <v>0</v>
      </c>
      <c r="BF81" s="6" t="e">
        <f t="shared" si="298"/>
        <v>#NUM!</v>
      </c>
      <c r="BG81" s="7">
        <f t="shared" si="294"/>
        <v>0</v>
      </c>
      <c r="BH81" s="18">
        <f t="shared" ref="BH81" si="393">AVERAGE(BE81:BE83)</f>
        <v>0</v>
      </c>
      <c r="BI81" s="18">
        <f t="shared" ref="BI81" si="394">STDEV(BE81:BE83)</f>
        <v>0</v>
      </c>
      <c r="BJ81" s="21" t="e">
        <f t="shared" ref="BJ81" si="395">AVERAGE(BF81:BF83)</f>
        <v>#NUM!</v>
      </c>
      <c r="BK81" s="21" t="e">
        <f t="shared" ref="BK81" si="396">STDEV(BF81:BF83)</f>
        <v>#NUM!</v>
      </c>
      <c r="BL81" s="24">
        <f t="shared" ref="BL81" si="397">AVERAGE(BG81:BG83)</f>
        <v>0</v>
      </c>
      <c r="BM81" s="24">
        <f t="shared" ref="BM81" si="398">STDEV(BG81:BG83)</f>
        <v>0</v>
      </c>
    </row>
    <row r="82" spans="2:65" x14ac:dyDescent="0.3">
      <c r="B82" s="28"/>
      <c r="C82" s="17"/>
      <c r="D82" s="16">
        <v>0</v>
      </c>
      <c r="E82" s="16">
        <v>0</v>
      </c>
      <c r="F82" s="16">
        <v>0</v>
      </c>
      <c r="G82" s="16">
        <v>0</v>
      </c>
      <c r="H82">
        <f t="shared" si="283"/>
        <v>0</v>
      </c>
      <c r="I82" s="6" t="e">
        <f t="shared" si="295"/>
        <v>#NUM!</v>
      </c>
      <c r="J82" s="7">
        <f t="shared" si="285"/>
        <v>0</v>
      </c>
      <c r="K82" s="19"/>
      <c r="L82" s="19"/>
      <c r="M82" s="22"/>
      <c r="N82" s="22"/>
      <c r="O82" s="25"/>
      <c r="P82" s="25"/>
      <c r="R82" s="28"/>
      <c r="S82" s="17"/>
      <c r="T82" s="16">
        <v>0</v>
      </c>
      <c r="U82" s="16">
        <v>0</v>
      </c>
      <c r="V82" s="16">
        <v>0</v>
      </c>
      <c r="W82" s="16">
        <v>0</v>
      </c>
      <c r="X82">
        <f t="shared" si="286"/>
        <v>0</v>
      </c>
      <c r="Y82" s="6" t="e">
        <f t="shared" si="296"/>
        <v>#NUM!</v>
      </c>
      <c r="Z82" s="7">
        <f t="shared" si="288"/>
        <v>0</v>
      </c>
      <c r="AA82" s="19"/>
      <c r="AB82" s="19"/>
      <c r="AC82" s="22"/>
      <c r="AD82" s="22"/>
      <c r="AE82" s="25"/>
      <c r="AF82" s="25"/>
      <c r="AH82" s="28"/>
      <c r="AI82" s="17"/>
      <c r="AJ82" s="16">
        <v>0</v>
      </c>
      <c r="AK82" s="16">
        <v>0</v>
      </c>
      <c r="AL82" s="16">
        <v>0</v>
      </c>
      <c r="AM82" s="16">
        <v>0</v>
      </c>
      <c r="AN82">
        <f t="shared" si="289"/>
        <v>0</v>
      </c>
      <c r="AO82" s="6" t="e">
        <f t="shared" si="297"/>
        <v>#NUM!</v>
      </c>
      <c r="AP82" s="7">
        <f t="shared" si="291"/>
        <v>0</v>
      </c>
      <c r="AQ82" s="19"/>
      <c r="AR82" s="19"/>
      <c r="AS82" s="22"/>
      <c r="AT82" s="22"/>
      <c r="AU82" s="25"/>
      <c r="AV82" s="25"/>
      <c r="AY82" s="28"/>
      <c r="AZ82" s="17"/>
      <c r="BA82" s="16">
        <v>0</v>
      </c>
      <c r="BB82" s="16">
        <v>0</v>
      </c>
      <c r="BC82" s="16">
        <v>0</v>
      </c>
      <c r="BD82" s="16">
        <v>0</v>
      </c>
      <c r="BE82">
        <f t="shared" si="292"/>
        <v>0</v>
      </c>
      <c r="BF82" s="6" t="e">
        <f t="shared" si="298"/>
        <v>#NUM!</v>
      </c>
      <c r="BG82" s="7">
        <f t="shared" si="294"/>
        <v>0</v>
      </c>
      <c r="BH82" s="19"/>
      <c r="BI82" s="19"/>
      <c r="BJ82" s="22"/>
      <c r="BK82" s="22"/>
      <c r="BL82" s="25"/>
      <c r="BM82" s="25"/>
    </row>
    <row r="83" spans="2:65" x14ac:dyDescent="0.3">
      <c r="B83" s="28"/>
      <c r="C83" s="17"/>
      <c r="D83" s="16">
        <v>0</v>
      </c>
      <c r="E83" s="16">
        <v>0</v>
      </c>
      <c r="F83" s="16">
        <v>0</v>
      </c>
      <c r="G83" s="16">
        <v>0</v>
      </c>
      <c r="H83" s="8">
        <f t="shared" si="283"/>
        <v>0</v>
      </c>
      <c r="I83" s="9" t="e">
        <f t="shared" si="295"/>
        <v>#NUM!</v>
      </c>
      <c r="J83" s="7">
        <f t="shared" si="285"/>
        <v>0</v>
      </c>
      <c r="K83" s="20"/>
      <c r="L83" s="20"/>
      <c r="M83" s="23"/>
      <c r="N83" s="23"/>
      <c r="O83" s="26"/>
      <c r="P83" s="26"/>
      <c r="R83" s="28"/>
      <c r="S83" s="17"/>
      <c r="T83" s="16">
        <v>0</v>
      </c>
      <c r="U83" s="16">
        <v>0</v>
      </c>
      <c r="V83" s="16">
        <v>0</v>
      </c>
      <c r="W83" s="16">
        <v>0</v>
      </c>
      <c r="X83" s="8">
        <f t="shared" si="286"/>
        <v>0</v>
      </c>
      <c r="Y83" s="9" t="e">
        <f t="shared" si="296"/>
        <v>#NUM!</v>
      </c>
      <c r="Z83" s="7">
        <f t="shared" si="288"/>
        <v>0</v>
      </c>
      <c r="AA83" s="20"/>
      <c r="AB83" s="20"/>
      <c r="AC83" s="23"/>
      <c r="AD83" s="23"/>
      <c r="AE83" s="26"/>
      <c r="AF83" s="26"/>
      <c r="AH83" s="28"/>
      <c r="AI83" s="17"/>
      <c r="AJ83" s="16">
        <v>0</v>
      </c>
      <c r="AK83" s="16">
        <v>0</v>
      </c>
      <c r="AL83" s="16">
        <v>0</v>
      </c>
      <c r="AM83" s="16">
        <v>0</v>
      </c>
      <c r="AN83" s="8">
        <f t="shared" si="289"/>
        <v>0</v>
      </c>
      <c r="AO83" s="9" t="e">
        <f t="shared" si="297"/>
        <v>#NUM!</v>
      </c>
      <c r="AP83" s="7">
        <f t="shared" si="291"/>
        <v>0</v>
      </c>
      <c r="AQ83" s="20"/>
      <c r="AR83" s="20"/>
      <c r="AS83" s="23"/>
      <c r="AT83" s="23"/>
      <c r="AU83" s="26"/>
      <c r="AV83" s="26"/>
      <c r="AY83" s="28"/>
      <c r="AZ83" s="17"/>
      <c r="BA83" s="16">
        <v>0</v>
      </c>
      <c r="BB83" s="16">
        <v>0</v>
      </c>
      <c r="BC83" s="16">
        <v>0</v>
      </c>
      <c r="BD83" s="16">
        <v>0</v>
      </c>
      <c r="BE83" s="8">
        <f t="shared" si="292"/>
        <v>0</v>
      </c>
      <c r="BF83" s="9" t="e">
        <f t="shared" si="298"/>
        <v>#NUM!</v>
      </c>
      <c r="BG83" s="7">
        <f t="shared" si="294"/>
        <v>0</v>
      </c>
      <c r="BH83" s="20"/>
      <c r="BI83" s="20"/>
      <c r="BJ83" s="23"/>
      <c r="BK83" s="23"/>
      <c r="BL83" s="26"/>
      <c r="BM83" s="26"/>
    </row>
    <row r="84" spans="2:65" x14ac:dyDescent="0.3">
      <c r="B84" s="28"/>
      <c r="C84" s="17">
        <v>50</v>
      </c>
      <c r="D84" s="16">
        <v>0</v>
      </c>
      <c r="E84" s="16">
        <v>0</v>
      </c>
      <c r="F84" s="16">
        <v>0</v>
      </c>
      <c r="G84" s="16">
        <v>0</v>
      </c>
      <c r="H84">
        <f t="shared" si="283"/>
        <v>0</v>
      </c>
      <c r="I84" s="6" t="e">
        <f t="shared" si="295"/>
        <v>#NUM!</v>
      </c>
      <c r="J84" s="7">
        <f t="shared" si="285"/>
        <v>0</v>
      </c>
      <c r="K84" s="18">
        <f t="shared" ref="K84" si="399">AVERAGE(H84:H86)</f>
        <v>0</v>
      </c>
      <c r="L84" s="18">
        <f t="shared" ref="L84" si="400">STDEV(H84:H86)</f>
        <v>0</v>
      </c>
      <c r="M84" s="21" t="e">
        <f t="shared" ref="M84" si="401">AVERAGE(I84:I86)</f>
        <v>#NUM!</v>
      </c>
      <c r="N84" s="21" t="e">
        <f t="shared" ref="N84" si="402">STDEV(I84:I86)</f>
        <v>#NUM!</v>
      </c>
      <c r="O84" s="24">
        <f t="shared" ref="O84" si="403">AVERAGE(J84:J86)</f>
        <v>0</v>
      </c>
      <c r="P84" s="24">
        <f t="shared" ref="P84" si="404">STDEV(J84:J86)</f>
        <v>0</v>
      </c>
      <c r="R84" s="28"/>
      <c r="S84" s="17">
        <v>50</v>
      </c>
      <c r="T84" s="16">
        <v>0</v>
      </c>
      <c r="U84" s="16">
        <v>0</v>
      </c>
      <c r="V84" s="16">
        <v>0</v>
      </c>
      <c r="W84" s="16">
        <v>0</v>
      </c>
      <c r="X84">
        <f t="shared" si="286"/>
        <v>0</v>
      </c>
      <c r="Y84" s="6" t="e">
        <f t="shared" si="296"/>
        <v>#NUM!</v>
      </c>
      <c r="Z84" s="7">
        <f t="shared" si="288"/>
        <v>0</v>
      </c>
      <c r="AA84" s="18">
        <f t="shared" ref="AA84" si="405">AVERAGE(X84:X86)</f>
        <v>0</v>
      </c>
      <c r="AB84" s="18">
        <f t="shared" ref="AB84" si="406">STDEV(X84:X86)</f>
        <v>0</v>
      </c>
      <c r="AC84" s="21" t="e">
        <f t="shared" ref="AC84" si="407">AVERAGE(Y84:Y86)</f>
        <v>#NUM!</v>
      </c>
      <c r="AD84" s="21" t="e">
        <f t="shared" ref="AD84" si="408">STDEV(Y84:Y86)</f>
        <v>#NUM!</v>
      </c>
      <c r="AE84" s="24">
        <f t="shared" ref="AE84" si="409">AVERAGE(Z84:Z86)</f>
        <v>0</v>
      </c>
      <c r="AF84" s="24">
        <f t="shared" ref="AF84" si="410">STDEV(Z84:Z86)</f>
        <v>0</v>
      </c>
      <c r="AH84" s="28"/>
      <c r="AI84" s="17">
        <v>50</v>
      </c>
      <c r="AJ84" s="16">
        <v>0</v>
      </c>
      <c r="AK84" s="16">
        <v>0</v>
      </c>
      <c r="AL84" s="16">
        <v>0</v>
      </c>
      <c r="AM84" s="16">
        <v>0</v>
      </c>
      <c r="AN84">
        <f t="shared" si="289"/>
        <v>0</v>
      </c>
      <c r="AO84" s="6" t="e">
        <f t="shared" si="297"/>
        <v>#NUM!</v>
      </c>
      <c r="AP84" s="7">
        <f t="shared" si="291"/>
        <v>0</v>
      </c>
      <c r="AQ84" s="18">
        <f t="shared" ref="AQ84" si="411">AVERAGE(AN84:AN86)</f>
        <v>0</v>
      </c>
      <c r="AR84" s="18">
        <f t="shared" ref="AR84" si="412">STDEV(AN84:AN86)</f>
        <v>0</v>
      </c>
      <c r="AS84" s="21" t="e">
        <f t="shared" ref="AS84" si="413">AVERAGE(AO84:AO86)</f>
        <v>#NUM!</v>
      </c>
      <c r="AT84" s="21" t="e">
        <f t="shared" ref="AT84" si="414">STDEV(AO84:AO86)</f>
        <v>#NUM!</v>
      </c>
      <c r="AU84" s="24">
        <f t="shared" ref="AU84" si="415">AVERAGE(AP84:AP86)</f>
        <v>0</v>
      </c>
      <c r="AV84" s="24">
        <f t="shared" ref="AV84" si="416">STDEV(AP84:AP86)</f>
        <v>0</v>
      </c>
      <c r="AY84" s="28"/>
      <c r="AZ84" s="17">
        <v>50</v>
      </c>
      <c r="BA84" s="16">
        <v>0</v>
      </c>
      <c r="BB84" s="16">
        <v>0</v>
      </c>
      <c r="BC84" s="16">
        <v>0</v>
      </c>
      <c r="BD84" s="16">
        <v>0</v>
      </c>
      <c r="BE84">
        <f t="shared" si="292"/>
        <v>0</v>
      </c>
      <c r="BF84" s="6" t="e">
        <f t="shared" si="298"/>
        <v>#NUM!</v>
      </c>
      <c r="BG84" s="7">
        <f t="shared" si="294"/>
        <v>0</v>
      </c>
      <c r="BH84" s="18">
        <f t="shared" ref="BH84" si="417">AVERAGE(BE84:BE86)</f>
        <v>0</v>
      </c>
      <c r="BI84" s="18">
        <f t="shared" ref="BI84" si="418">STDEV(BE84:BE86)</f>
        <v>0</v>
      </c>
      <c r="BJ84" s="21" t="e">
        <f t="shared" ref="BJ84" si="419">AVERAGE(BF84:BF86)</f>
        <v>#NUM!</v>
      </c>
      <c r="BK84" s="21" t="e">
        <f t="shared" ref="BK84" si="420">STDEV(BF84:BF86)</f>
        <v>#NUM!</v>
      </c>
      <c r="BL84" s="24">
        <f t="shared" ref="BL84" si="421">AVERAGE(BG84:BG86)</f>
        <v>0</v>
      </c>
      <c r="BM84" s="24">
        <f t="shared" ref="BM84" si="422">STDEV(BG84:BG86)</f>
        <v>0</v>
      </c>
    </row>
    <row r="85" spans="2:65" x14ac:dyDescent="0.3">
      <c r="B85" s="28"/>
      <c r="C85" s="17"/>
      <c r="D85" s="16">
        <v>0</v>
      </c>
      <c r="E85" s="16">
        <v>0</v>
      </c>
      <c r="F85" s="16">
        <v>0</v>
      </c>
      <c r="G85" s="16">
        <v>0</v>
      </c>
      <c r="H85">
        <f t="shared" si="283"/>
        <v>0</v>
      </c>
      <c r="I85" s="6" t="e">
        <f t="shared" si="295"/>
        <v>#NUM!</v>
      </c>
      <c r="J85" s="7">
        <f t="shared" si="285"/>
        <v>0</v>
      </c>
      <c r="K85" s="19"/>
      <c r="L85" s="19"/>
      <c r="M85" s="22"/>
      <c r="N85" s="22"/>
      <c r="O85" s="25"/>
      <c r="P85" s="25"/>
      <c r="R85" s="28"/>
      <c r="S85" s="17"/>
      <c r="T85" s="16">
        <v>0</v>
      </c>
      <c r="U85" s="16">
        <v>0</v>
      </c>
      <c r="V85" s="16">
        <v>0</v>
      </c>
      <c r="W85" s="16">
        <v>0</v>
      </c>
      <c r="X85">
        <f t="shared" si="286"/>
        <v>0</v>
      </c>
      <c r="Y85" s="6" t="e">
        <f t="shared" si="296"/>
        <v>#NUM!</v>
      </c>
      <c r="Z85" s="7">
        <f t="shared" si="288"/>
        <v>0</v>
      </c>
      <c r="AA85" s="19"/>
      <c r="AB85" s="19"/>
      <c r="AC85" s="22"/>
      <c r="AD85" s="22"/>
      <c r="AE85" s="25"/>
      <c r="AF85" s="25"/>
      <c r="AH85" s="28"/>
      <c r="AI85" s="17"/>
      <c r="AJ85" s="16">
        <v>0</v>
      </c>
      <c r="AK85" s="16">
        <v>0</v>
      </c>
      <c r="AL85" s="16">
        <v>0</v>
      </c>
      <c r="AM85" s="16">
        <v>0</v>
      </c>
      <c r="AN85">
        <f t="shared" si="289"/>
        <v>0</v>
      </c>
      <c r="AO85" s="6" t="e">
        <f t="shared" si="297"/>
        <v>#NUM!</v>
      </c>
      <c r="AP85" s="7">
        <f t="shared" si="291"/>
        <v>0</v>
      </c>
      <c r="AQ85" s="19"/>
      <c r="AR85" s="19"/>
      <c r="AS85" s="22"/>
      <c r="AT85" s="22"/>
      <c r="AU85" s="25"/>
      <c r="AV85" s="25"/>
      <c r="AY85" s="28"/>
      <c r="AZ85" s="17"/>
      <c r="BA85" s="16">
        <v>0</v>
      </c>
      <c r="BB85" s="16">
        <v>0</v>
      </c>
      <c r="BC85" s="16">
        <v>0</v>
      </c>
      <c r="BD85" s="16">
        <v>0</v>
      </c>
      <c r="BE85">
        <f t="shared" si="292"/>
        <v>0</v>
      </c>
      <c r="BF85" s="6" t="e">
        <f t="shared" si="298"/>
        <v>#NUM!</v>
      </c>
      <c r="BG85" s="7">
        <f t="shared" si="294"/>
        <v>0</v>
      </c>
      <c r="BH85" s="19"/>
      <c r="BI85" s="19"/>
      <c r="BJ85" s="22"/>
      <c r="BK85" s="22"/>
      <c r="BL85" s="25"/>
      <c r="BM85" s="25"/>
    </row>
    <row r="86" spans="2:65" x14ac:dyDescent="0.3">
      <c r="B86" s="28"/>
      <c r="C86" s="17"/>
      <c r="D86" s="16">
        <v>0</v>
      </c>
      <c r="E86" s="16">
        <v>0</v>
      </c>
      <c r="F86" s="16">
        <v>0</v>
      </c>
      <c r="G86" s="16">
        <v>0</v>
      </c>
      <c r="H86" s="8">
        <f t="shared" si="283"/>
        <v>0</v>
      </c>
      <c r="I86" s="9" t="e">
        <f t="shared" si="295"/>
        <v>#NUM!</v>
      </c>
      <c r="J86" s="7">
        <f t="shared" si="285"/>
        <v>0</v>
      </c>
      <c r="K86" s="20"/>
      <c r="L86" s="20"/>
      <c r="M86" s="23"/>
      <c r="N86" s="23"/>
      <c r="O86" s="26"/>
      <c r="P86" s="26"/>
      <c r="R86" s="28"/>
      <c r="S86" s="17"/>
      <c r="T86" s="16">
        <v>0</v>
      </c>
      <c r="U86" s="16">
        <v>0</v>
      </c>
      <c r="V86" s="16">
        <v>0</v>
      </c>
      <c r="W86" s="16">
        <v>0</v>
      </c>
      <c r="X86" s="8">
        <f t="shared" si="286"/>
        <v>0</v>
      </c>
      <c r="Y86" s="9" t="e">
        <f t="shared" si="296"/>
        <v>#NUM!</v>
      </c>
      <c r="Z86" s="7">
        <f t="shared" si="288"/>
        <v>0</v>
      </c>
      <c r="AA86" s="20"/>
      <c r="AB86" s="20"/>
      <c r="AC86" s="23"/>
      <c r="AD86" s="23"/>
      <c r="AE86" s="26"/>
      <c r="AF86" s="26"/>
      <c r="AH86" s="28"/>
      <c r="AI86" s="17"/>
      <c r="AJ86" s="16">
        <v>0</v>
      </c>
      <c r="AK86" s="16">
        <v>0</v>
      </c>
      <c r="AL86" s="16">
        <v>0</v>
      </c>
      <c r="AM86" s="16">
        <v>0</v>
      </c>
      <c r="AN86" s="8">
        <f t="shared" si="289"/>
        <v>0</v>
      </c>
      <c r="AO86" s="9" t="e">
        <f t="shared" si="297"/>
        <v>#NUM!</v>
      </c>
      <c r="AP86" s="7">
        <f t="shared" si="291"/>
        <v>0</v>
      </c>
      <c r="AQ86" s="20"/>
      <c r="AR86" s="20"/>
      <c r="AS86" s="23"/>
      <c r="AT86" s="23"/>
      <c r="AU86" s="26"/>
      <c r="AV86" s="26"/>
      <c r="AY86" s="28"/>
      <c r="AZ86" s="17"/>
      <c r="BA86" s="16">
        <v>0</v>
      </c>
      <c r="BB86" s="16">
        <v>0</v>
      </c>
      <c r="BC86" s="16">
        <v>0</v>
      </c>
      <c r="BD86" s="16">
        <v>0</v>
      </c>
      <c r="BE86" s="8">
        <f t="shared" si="292"/>
        <v>0</v>
      </c>
      <c r="BF86" s="9" t="e">
        <f t="shared" si="298"/>
        <v>#NUM!</v>
      </c>
      <c r="BG86" s="7">
        <f t="shared" si="294"/>
        <v>0</v>
      </c>
      <c r="BH86" s="20"/>
      <c r="BI86" s="20"/>
      <c r="BJ86" s="23"/>
      <c r="BK86" s="23"/>
      <c r="BL86" s="26"/>
      <c r="BM86" s="26"/>
    </row>
  </sheetData>
  <mergeCells count="724">
    <mergeCell ref="AZ54:AZ56"/>
    <mergeCell ref="BH54:BH56"/>
    <mergeCell ref="BI54:BI56"/>
    <mergeCell ref="BJ54:BJ56"/>
    <mergeCell ref="BK54:BK56"/>
    <mergeCell ref="BL54:BL56"/>
    <mergeCell ref="BM54:BM56"/>
    <mergeCell ref="AZ48:AZ50"/>
    <mergeCell ref="BH48:BH50"/>
    <mergeCell ref="BI48:BI50"/>
    <mergeCell ref="BJ48:BJ50"/>
    <mergeCell ref="BK48:BK50"/>
    <mergeCell ref="BL48:BL50"/>
    <mergeCell ref="BM48:BM50"/>
    <mergeCell ref="AZ51:AZ53"/>
    <mergeCell ref="BH51:BH53"/>
    <mergeCell ref="BI51:BI53"/>
    <mergeCell ref="BJ51:BJ53"/>
    <mergeCell ref="BK51:BK53"/>
    <mergeCell ref="BL51:BL53"/>
    <mergeCell ref="BM51:BM53"/>
    <mergeCell ref="BM39:BM41"/>
    <mergeCell ref="AZ42:AZ44"/>
    <mergeCell ref="BH42:BH44"/>
    <mergeCell ref="BI42:BI44"/>
    <mergeCell ref="BJ42:BJ44"/>
    <mergeCell ref="BK42:BK44"/>
    <mergeCell ref="BL42:BL44"/>
    <mergeCell ref="BM42:BM44"/>
    <mergeCell ref="AZ45:AZ47"/>
    <mergeCell ref="BH45:BH47"/>
    <mergeCell ref="BI45:BI47"/>
    <mergeCell ref="BJ45:BJ47"/>
    <mergeCell ref="BK45:BK47"/>
    <mergeCell ref="BL45:BL47"/>
    <mergeCell ref="BM45:BM47"/>
    <mergeCell ref="BH31:BI31"/>
    <mergeCell ref="BJ31:BK31"/>
    <mergeCell ref="BL31:BM31"/>
    <mergeCell ref="AY33:AY56"/>
    <mergeCell ref="AZ33:AZ35"/>
    <mergeCell ref="BH33:BH35"/>
    <mergeCell ref="BI33:BI35"/>
    <mergeCell ref="BJ33:BJ35"/>
    <mergeCell ref="BK33:BK35"/>
    <mergeCell ref="BL33:BL35"/>
    <mergeCell ref="BM33:BM35"/>
    <mergeCell ref="AZ36:AZ38"/>
    <mergeCell ref="BH36:BH38"/>
    <mergeCell ref="BI36:BI38"/>
    <mergeCell ref="BJ36:BJ38"/>
    <mergeCell ref="BK36:BK38"/>
    <mergeCell ref="BL36:BL38"/>
    <mergeCell ref="BM36:BM38"/>
    <mergeCell ref="AZ39:AZ41"/>
    <mergeCell ref="BH39:BH41"/>
    <mergeCell ref="BI39:BI41"/>
    <mergeCell ref="BJ39:BJ41"/>
    <mergeCell ref="BK39:BK41"/>
    <mergeCell ref="BL39:BL41"/>
    <mergeCell ref="AZ24:AZ26"/>
    <mergeCell ref="BH24:BH26"/>
    <mergeCell ref="BI24:BI26"/>
    <mergeCell ref="BJ24:BJ26"/>
    <mergeCell ref="BK24:BK26"/>
    <mergeCell ref="BL24:BL26"/>
    <mergeCell ref="BM24:BM26"/>
    <mergeCell ref="AZ27:AZ29"/>
    <mergeCell ref="BH27:BH29"/>
    <mergeCell ref="BI27:BI29"/>
    <mergeCell ref="BJ27:BJ29"/>
    <mergeCell ref="BK27:BK29"/>
    <mergeCell ref="BL27:BL29"/>
    <mergeCell ref="BM27:BM29"/>
    <mergeCell ref="AZ18:AZ20"/>
    <mergeCell ref="BH18:BH20"/>
    <mergeCell ref="BI18:BI20"/>
    <mergeCell ref="BJ18:BJ20"/>
    <mergeCell ref="BK18:BK20"/>
    <mergeCell ref="BL18:BL20"/>
    <mergeCell ref="BM18:BM20"/>
    <mergeCell ref="AZ21:AZ23"/>
    <mergeCell ref="BH21:BH23"/>
    <mergeCell ref="BI21:BI23"/>
    <mergeCell ref="BJ21:BJ23"/>
    <mergeCell ref="BK21:BK23"/>
    <mergeCell ref="BL21:BL23"/>
    <mergeCell ref="BM21:BM23"/>
    <mergeCell ref="BL12:BL14"/>
    <mergeCell ref="BM12:BM14"/>
    <mergeCell ref="AZ15:AZ17"/>
    <mergeCell ref="BH15:BH17"/>
    <mergeCell ref="BI15:BI17"/>
    <mergeCell ref="BJ15:BJ17"/>
    <mergeCell ref="BK15:BK17"/>
    <mergeCell ref="BL15:BL17"/>
    <mergeCell ref="BM15:BM17"/>
    <mergeCell ref="AY2:BM2"/>
    <mergeCell ref="BH4:BI4"/>
    <mergeCell ref="BJ4:BK4"/>
    <mergeCell ref="BL4:BM4"/>
    <mergeCell ref="AY6:AY29"/>
    <mergeCell ref="AZ6:AZ8"/>
    <mergeCell ref="BH6:BH8"/>
    <mergeCell ref="BI6:BI8"/>
    <mergeCell ref="BJ6:BJ8"/>
    <mergeCell ref="BK6:BK8"/>
    <mergeCell ref="BL6:BL8"/>
    <mergeCell ref="BM6:BM8"/>
    <mergeCell ref="AZ9:AZ11"/>
    <mergeCell ref="BH9:BH11"/>
    <mergeCell ref="BI9:BI11"/>
    <mergeCell ref="BJ9:BJ11"/>
    <mergeCell ref="BK9:BK11"/>
    <mergeCell ref="BL9:BL11"/>
    <mergeCell ref="BM9:BM11"/>
    <mergeCell ref="AZ12:AZ14"/>
    <mergeCell ref="BH12:BH14"/>
    <mergeCell ref="BI12:BI14"/>
    <mergeCell ref="BJ12:BJ14"/>
    <mergeCell ref="BK12:BK14"/>
    <mergeCell ref="K4:L4"/>
    <mergeCell ref="M4:N4"/>
    <mergeCell ref="O4:P4"/>
    <mergeCell ref="K6:K8"/>
    <mergeCell ref="L6:L8"/>
    <mergeCell ref="M6:M8"/>
    <mergeCell ref="N6:N8"/>
    <mergeCell ref="P24:P26"/>
    <mergeCell ref="P27:P29"/>
    <mergeCell ref="K27:K29"/>
    <mergeCell ref="L27:L29"/>
    <mergeCell ref="M27:M29"/>
    <mergeCell ref="N27:N29"/>
    <mergeCell ref="O27:O29"/>
    <mergeCell ref="K21:K23"/>
    <mergeCell ref="L21:L23"/>
    <mergeCell ref="M21:M23"/>
    <mergeCell ref="N21:N23"/>
    <mergeCell ref="O21:O23"/>
    <mergeCell ref="P21:P23"/>
    <mergeCell ref="K24:K26"/>
    <mergeCell ref="L24:L26"/>
    <mergeCell ref="M24:M26"/>
    <mergeCell ref="N24:N26"/>
    <mergeCell ref="B6:B29"/>
    <mergeCell ref="C18:C20"/>
    <mergeCell ref="K18:K20"/>
    <mergeCell ref="L18:L20"/>
    <mergeCell ref="M18:M20"/>
    <mergeCell ref="N18:N20"/>
    <mergeCell ref="O18:O20"/>
    <mergeCell ref="P18:P20"/>
    <mergeCell ref="O9:O11"/>
    <mergeCell ref="P9:P11"/>
    <mergeCell ref="C6:C8"/>
    <mergeCell ref="C9:C11"/>
    <mergeCell ref="C27:C29"/>
    <mergeCell ref="C21:C23"/>
    <mergeCell ref="C24:C26"/>
    <mergeCell ref="O24:O26"/>
    <mergeCell ref="K31:L31"/>
    <mergeCell ref="M31:N31"/>
    <mergeCell ref="O31:P31"/>
    <mergeCell ref="C15:C17"/>
    <mergeCell ref="B2:P2"/>
    <mergeCell ref="O12:O14"/>
    <mergeCell ref="P12:P14"/>
    <mergeCell ref="K15:K17"/>
    <mergeCell ref="L15:L17"/>
    <mergeCell ref="M15:M17"/>
    <mergeCell ref="N15:N17"/>
    <mergeCell ref="O15:O17"/>
    <mergeCell ref="P15:P17"/>
    <mergeCell ref="C12:C14"/>
    <mergeCell ref="K12:K14"/>
    <mergeCell ref="L12:L14"/>
    <mergeCell ref="M12:M14"/>
    <mergeCell ref="N12:N14"/>
    <mergeCell ref="O6:O8"/>
    <mergeCell ref="P6:P8"/>
    <mergeCell ref="K9:K11"/>
    <mergeCell ref="L9:L11"/>
    <mergeCell ref="M9:M11"/>
    <mergeCell ref="N9:N11"/>
    <mergeCell ref="B33:B56"/>
    <mergeCell ref="C33:C35"/>
    <mergeCell ref="K33:K35"/>
    <mergeCell ref="L33:L35"/>
    <mergeCell ref="M33:M35"/>
    <mergeCell ref="N33:N35"/>
    <mergeCell ref="O33:O35"/>
    <mergeCell ref="P33:P35"/>
    <mergeCell ref="L54:L56"/>
    <mergeCell ref="M54:M56"/>
    <mergeCell ref="N54:N56"/>
    <mergeCell ref="O54:O56"/>
    <mergeCell ref="P54:P56"/>
    <mergeCell ref="C51:C53"/>
    <mergeCell ref="K51:K53"/>
    <mergeCell ref="L51:L53"/>
    <mergeCell ref="M51:M53"/>
    <mergeCell ref="N51:N53"/>
    <mergeCell ref="K39:K41"/>
    <mergeCell ref="L39:L41"/>
    <mergeCell ref="M39:M41"/>
    <mergeCell ref="N39:N41"/>
    <mergeCell ref="O39:O41"/>
    <mergeCell ref="P39:P41"/>
    <mergeCell ref="C36:C38"/>
    <mergeCell ref="K36:K38"/>
    <mergeCell ref="L36:L38"/>
    <mergeCell ref="M36:M38"/>
    <mergeCell ref="N36:N38"/>
    <mergeCell ref="O36:O38"/>
    <mergeCell ref="P36:P38"/>
    <mergeCell ref="C39:C41"/>
    <mergeCell ref="C54:C56"/>
    <mergeCell ref="K54:K56"/>
    <mergeCell ref="C48:C50"/>
    <mergeCell ref="K48:K50"/>
    <mergeCell ref="L48:L50"/>
    <mergeCell ref="M48:M50"/>
    <mergeCell ref="N48:N50"/>
    <mergeCell ref="O48:O50"/>
    <mergeCell ref="P48:P50"/>
    <mergeCell ref="O51:O53"/>
    <mergeCell ref="P42:P44"/>
    <mergeCell ref="C45:C47"/>
    <mergeCell ref="K45:K47"/>
    <mergeCell ref="L45:L47"/>
    <mergeCell ref="M45:M47"/>
    <mergeCell ref="N45:N47"/>
    <mergeCell ref="O45:O47"/>
    <mergeCell ref="P45:P47"/>
    <mergeCell ref="C42:C44"/>
    <mergeCell ref="K42:K44"/>
    <mergeCell ref="L42:L44"/>
    <mergeCell ref="M42:M44"/>
    <mergeCell ref="N42:N44"/>
    <mergeCell ref="O42:O44"/>
    <mergeCell ref="P51:P53"/>
    <mergeCell ref="S9:S11"/>
    <mergeCell ref="AA9:AA11"/>
    <mergeCell ref="AB9:AB11"/>
    <mergeCell ref="AC9:AC11"/>
    <mergeCell ref="AD9:AD11"/>
    <mergeCell ref="AE9:AE11"/>
    <mergeCell ref="AF9:AF11"/>
    <mergeCell ref="R6:R29"/>
    <mergeCell ref="AB24:AB26"/>
    <mergeCell ref="AC24:AC26"/>
    <mergeCell ref="AD24:AD26"/>
    <mergeCell ref="AE24:AE26"/>
    <mergeCell ref="AF12:AF14"/>
    <mergeCell ref="S15:S17"/>
    <mergeCell ref="AA15:AA17"/>
    <mergeCell ref="AB15:AB17"/>
    <mergeCell ref="AC15:AC17"/>
    <mergeCell ref="AD15:AD17"/>
    <mergeCell ref="AE15:AE17"/>
    <mergeCell ref="AF15:AF17"/>
    <mergeCell ref="S12:S14"/>
    <mergeCell ref="AA12:AA14"/>
    <mergeCell ref="AB12:AB14"/>
    <mergeCell ref="AC12:AC14"/>
    <mergeCell ref="R2:AF2"/>
    <mergeCell ref="AA4:AB4"/>
    <mergeCell ref="AC4:AD4"/>
    <mergeCell ref="AE4:AF4"/>
    <mergeCell ref="S6:S8"/>
    <mergeCell ref="AA6:AA8"/>
    <mergeCell ref="AB6:AB8"/>
    <mergeCell ref="AC6:AC8"/>
    <mergeCell ref="AD6:AD8"/>
    <mergeCell ref="AE6:AE8"/>
    <mergeCell ref="AF6:AF8"/>
    <mergeCell ref="AD12:AD14"/>
    <mergeCell ref="AE12:AE14"/>
    <mergeCell ref="AF24:AF26"/>
    <mergeCell ref="AF27:AF29"/>
    <mergeCell ref="AF18:AF20"/>
    <mergeCell ref="S21:S23"/>
    <mergeCell ref="AA21:AA23"/>
    <mergeCell ref="AB21:AB23"/>
    <mergeCell ref="AC21:AC23"/>
    <mergeCell ref="AD21:AD23"/>
    <mergeCell ref="AE21:AE23"/>
    <mergeCell ref="AF21:AF23"/>
    <mergeCell ref="S24:S26"/>
    <mergeCell ref="AA24:AA26"/>
    <mergeCell ref="S18:S20"/>
    <mergeCell ref="AA18:AA20"/>
    <mergeCell ref="AB18:AB20"/>
    <mergeCell ref="AC18:AC20"/>
    <mergeCell ref="AD18:AD20"/>
    <mergeCell ref="AE18:AE20"/>
    <mergeCell ref="S27:S29"/>
    <mergeCell ref="AA27:AA29"/>
    <mergeCell ref="AB27:AB29"/>
    <mergeCell ref="AC27:AC29"/>
    <mergeCell ref="AD27:AD29"/>
    <mergeCell ref="AE27:AE29"/>
    <mergeCell ref="AA31:AB31"/>
    <mergeCell ref="AC31:AD31"/>
    <mergeCell ref="AE31:AF31"/>
    <mergeCell ref="AF36:AF38"/>
    <mergeCell ref="S39:S41"/>
    <mergeCell ref="AA39:AA41"/>
    <mergeCell ref="AB39:AB41"/>
    <mergeCell ref="AC39:AC41"/>
    <mergeCell ref="AD39:AD41"/>
    <mergeCell ref="AE39:AE41"/>
    <mergeCell ref="AF39:AF41"/>
    <mergeCell ref="S36:S38"/>
    <mergeCell ref="AA36:AA38"/>
    <mergeCell ref="AB36:AB38"/>
    <mergeCell ref="AC36:AC38"/>
    <mergeCell ref="AD36:AD38"/>
    <mergeCell ref="AE36:AE38"/>
    <mergeCell ref="AE45:AE47"/>
    <mergeCell ref="AF45:AF47"/>
    <mergeCell ref="S42:S44"/>
    <mergeCell ref="AA42:AA44"/>
    <mergeCell ref="AB42:AB44"/>
    <mergeCell ref="AC42:AC44"/>
    <mergeCell ref="AD42:AD44"/>
    <mergeCell ref="AE42:AE44"/>
    <mergeCell ref="AF51:AF53"/>
    <mergeCell ref="S48:S50"/>
    <mergeCell ref="AA48:AA50"/>
    <mergeCell ref="AD51:AD53"/>
    <mergeCell ref="AE51:AE53"/>
    <mergeCell ref="AF42:AF44"/>
    <mergeCell ref="S45:S47"/>
    <mergeCell ref="AA45:AA47"/>
    <mergeCell ref="AB45:AB47"/>
    <mergeCell ref="AC45:AC47"/>
    <mergeCell ref="AD45:AD47"/>
    <mergeCell ref="AI9:AI11"/>
    <mergeCell ref="AQ9:AQ11"/>
    <mergeCell ref="AR9:AR11"/>
    <mergeCell ref="AS9:AS11"/>
    <mergeCell ref="AT9:AT11"/>
    <mergeCell ref="AU9:AU11"/>
    <mergeCell ref="AV9:AV11"/>
    <mergeCell ref="AH6:AH29"/>
    <mergeCell ref="AI18:AI20"/>
    <mergeCell ref="AQ18:AQ20"/>
    <mergeCell ref="AR18:AR20"/>
    <mergeCell ref="AS18:AS20"/>
    <mergeCell ref="AT18:AT20"/>
    <mergeCell ref="AU18:AU20"/>
    <mergeCell ref="AV18:AV20"/>
    <mergeCell ref="AI21:AI23"/>
    <mergeCell ref="AQ21:AQ23"/>
    <mergeCell ref="AR21:AR23"/>
    <mergeCell ref="AS21:AS23"/>
    <mergeCell ref="AT21:AT23"/>
    <mergeCell ref="AU21:AU23"/>
    <mergeCell ref="AV21:AV23"/>
    <mergeCell ref="AR24:AR26"/>
    <mergeCell ref="AV12:AV14"/>
    <mergeCell ref="AH2:AV2"/>
    <mergeCell ref="AQ4:AR4"/>
    <mergeCell ref="AS4:AT4"/>
    <mergeCell ref="AU4:AV4"/>
    <mergeCell ref="AI6:AI8"/>
    <mergeCell ref="AQ6:AQ8"/>
    <mergeCell ref="AR6:AR8"/>
    <mergeCell ref="AS6:AS8"/>
    <mergeCell ref="AT6:AT8"/>
    <mergeCell ref="AU6:AU8"/>
    <mergeCell ref="AV6:AV8"/>
    <mergeCell ref="AS33:AS35"/>
    <mergeCell ref="AT33:AT35"/>
    <mergeCell ref="AU33:AU35"/>
    <mergeCell ref="AV33:AV35"/>
    <mergeCell ref="AI27:AI29"/>
    <mergeCell ref="AQ27:AQ29"/>
    <mergeCell ref="AR27:AR29"/>
    <mergeCell ref="AS27:AS29"/>
    <mergeCell ref="AT27:AT29"/>
    <mergeCell ref="AU27:AU29"/>
    <mergeCell ref="AQ31:AR31"/>
    <mergeCell ref="AS31:AT31"/>
    <mergeCell ref="AU31:AV31"/>
    <mergeCell ref="AI15:AI17"/>
    <mergeCell ref="AQ15:AQ17"/>
    <mergeCell ref="AR15:AR17"/>
    <mergeCell ref="AS15:AS17"/>
    <mergeCell ref="AT15:AT17"/>
    <mergeCell ref="AU15:AU17"/>
    <mergeCell ref="AV15:AV17"/>
    <mergeCell ref="AI12:AI14"/>
    <mergeCell ref="AQ12:AQ14"/>
    <mergeCell ref="AR12:AR14"/>
    <mergeCell ref="AS12:AS14"/>
    <mergeCell ref="AT12:AT14"/>
    <mergeCell ref="AU12:AU14"/>
    <mergeCell ref="AS24:AS26"/>
    <mergeCell ref="AT24:AT26"/>
    <mergeCell ref="AU24:AU26"/>
    <mergeCell ref="AV24:AV26"/>
    <mergeCell ref="AV27:AV29"/>
    <mergeCell ref="AI24:AI26"/>
    <mergeCell ref="AQ24:AQ26"/>
    <mergeCell ref="AV42:AV44"/>
    <mergeCell ref="AI45:AI47"/>
    <mergeCell ref="AQ45:AQ47"/>
    <mergeCell ref="AR45:AR47"/>
    <mergeCell ref="AS45:AS47"/>
    <mergeCell ref="AT45:AT47"/>
    <mergeCell ref="AU45:AU47"/>
    <mergeCell ref="AV45:AV47"/>
    <mergeCell ref="AI42:AI44"/>
    <mergeCell ref="AQ42:AQ44"/>
    <mergeCell ref="AR42:AR44"/>
    <mergeCell ref="AS42:AS44"/>
    <mergeCell ref="AT42:AT44"/>
    <mergeCell ref="AU42:AU44"/>
    <mergeCell ref="AI33:AI35"/>
    <mergeCell ref="AQ33:AQ35"/>
    <mergeCell ref="AR33:AR35"/>
    <mergeCell ref="AU51:AU53"/>
    <mergeCell ref="AV51:AV53"/>
    <mergeCell ref="AI54:AI56"/>
    <mergeCell ref="AV36:AV38"/>
    <mergeCell ref="AI39:AI41"/>
    <mergeCell ref="AQ39:AQ41"/>
    <mergeCell ref="AR39:AR41"/>
    <mergeCell ref="AS39:AS41"/>
    <mergeCell ref="AT39:AT41"/>
    <mergeCell ref="AU39:AU41"/>
    <mergeCell ref="AV39:AV41"/>
    <mergeCell ref="AI36:AI38"/>
    <mergeCell ref="AQ36:AQ38"/>
    <mergeCell ref="AR36:AR38"/>
    <mergeCell ref="AS36:AS38"/>
    <mergeCell ref="AT36:AT38"/>
    <mergeCell ref="AU36:AU38"/>
    <mergeCell ref="AQ54:AQ56"/>
    <mergeCell ref="AR54:AR56"/>
    <mergeCell ref="AS54:AS56"/>
    <mergeCell ref="AT54:AT56"/>
    <mergeCell ref="AU54:AU56"/>
    <mergeCell ref="AV54:AV56"/>
    <mergeCell ref="AI51:AI53"/>
    <mergeCell ref="AD54:AD56"/>
    <mergeCell ref="AE54:AE56"/>
    <mergeCell ref="AF54:AF56"/>
    <mergeCell ref="S51:S53"/>
    <mergeCell ref="AA51:AA53"/>
    <mergeCell ref="AB51:AB53"/>
    <mergeCell ref="AC51:AC53"/>
    <mergeCell ref="AS51:AS53"/>
    <mergeCell ref="AT51:AT53"/>
    <mergeCell ref="AQ51:AQ53"/>
    <mergeCell ref="AR51:AR53"/>
    <mergeCell ref="S54:S56"/>
    <mergeCell ref="AI48:AI50"/>
    <mergeCell ref="AQ48:AQ50"/>
    <mergeCell ref="AR48:AR50"/>
    <mergeCell ref="AS48:AS50"/>
    <mergeCell ref="AT48:AT50"/>
    <mergeCell ref="AU48:AU50"/>
    <mergeCell ref="AV48:AV50"/>
    <mergeCell ref="AH33:AH56"/>
    <mergeCell ref="R33:R56"/>
    <mergeCell ref="S33:S35"/>
    <mergeCell ref="AA33:AA35"/>
    <mergeCell ref="AB33:AB35"/>
    <mergeCell ref="AC33:AC35"/>
    <mergeCell ref="AD33:AD35"/>
    <mergeCell ref="AE33:AE35"/>
    <mergeCell ref="AF33:AF35"/>
    <mergeCell ref="AB48:AB50"/>
    <mergeCell ref="AC48:AC50"/>
    <mergeCell ref="AD48:AD50"/>
    <mergeCell ref="AE48:AE50"/>
    <mergeCell ref="AF48:AF50"/>
    <mergeCell ref="AA54:AA56"/>
    <mergeCell ref="AB54:AB56"/>
    <mergeCell ref="AC54:AC56"/>
    <mergeCell ref="K61:L61"/>
    <mergeCell ref="M61:N61"/>
    <mergeCell ref="O61:P61"/>
    <mergeCell ref="B63:B86"/>
    <mergeCell ref="C63:C65"/>
    <mergeCell ref="K63:K65"/>
    <mergeCell ref="L63:L65"/>
    <mergeCell ref="M63:M65"/>
    <mergeCell ref="N63:N65"/>
    <mergeCell ref="O63:O65"/>
    <mergeCell ref="P63:P65"/>
    <mergeCell ref="C66:C68"/>
    <mergeCell ref="K66:K68"/>
    <mergeCell ref="L66:L68"/>
    <mergeCell ref="M66:M68"/>
    <mergeCell ref="N66:N68"/>
    <mergeCell ref="O66:O68"/>
    <mergeCell ref="P66:P68"/>
    <mergeCell ref="C69:C71"/>
    <mergeCell ref="K69:K71"/>
    <mergeCell ref="L69:L71"/>
    <mergeCell ref="M69:M71"/>
    <mergeCell ref="N69:N71"/>
    <mergeCell ref="O69:O71"/>
    <mergeCell ref="P69:P71"/>
    <mergeCell ref="C72:C74"/>
    <mergeCell ref="K72:K74"/>
    <mergeCell ref="L72:L74"/>
    <mergeCell ref="M72:M74"/>
    <mergeCell ref="N72:N74"/>
    <mergeCell ref="O72:O74"/>
    <mergeCell ref="P72:P74"/>
    <mergeCell ref="C75:C77"/>
    <mergeCell ref="K75:K77"/>
    <mergeCell ref="L75:L77"/>
    <mergeCell ref="M75:M77"/>
    <mergeCell ref="N75:N77"/>
    <mergeCell ref="O75:O77"/>
    <mergeCell ref="P75:P77"/>
    <mergeCell ref="K78:K80"/>
    <mergeCell ref="L78:L80"/>
    <mergeCell ref="M78:M80"/>
    <mergeCell ref="N78:N80"/>
    <mergeCell ref="O78:O80"/>
    <mergeCell ref="P78:P80"/>
    <mergeCell ref="C81:C83"/>
    <mergeCell ref="K81:K83"/>
    <mergeCell ref="L81:L83"/>
    <mergeCell ref="M81:M83"/>
    <mergeCell ref="N81:N83"/>
    <mergeCell ref="O81:O83"/>
    <mergeCell ref="P81:P83"/>
    <mergeCell ref="C84:C86"/>
    <mergeCell ref="K84:K86"/>
    <mergeCell ref="L84:L86"/>
    <mergeCell ref="M84:M86"/>
    <mergeCell ref="N84:N86"/>
    <mergeCell ref="O84:O86"/>
    <mergeCell ref="P84:P86"/>
    <mergeCell ref="AA61:AB61"/>
    <mergeCell ref="AC61:AD61"/>
    <mergeCell ref="AA72:AA74"/>
    <mergeCell ref="AB72:AB74"/>
    <mergeCell ref="AC72:AC74"/>
    <mergeCell ref="AD72:AD74"/>
    <mergeCell ref="S78:S80"/>
    <mergeCell ref="AA78:AA80"/>
    <mergeCell ref="AB78:AB80"/>
    <mergeCell ref="AC78:AC80"/>
    <mergeCell ref="AD78:AD80"/>
    <mergeCell ref="S84:S86"/>
    <mergeCell ref="AA84:AA86"/>
    <mergeCell ref="AB84:AB86"/>
    <mergeCell ref="AC84:AC86"/>
    <mergeCell ref="AD84:AD86"/>
    <mergeCell ref="C78:C80"/>
    <mergeCell ref="AE61:AF61"/>
    <mergeCell ref="R63:R86"/>
    <mergeCell ref="S63:S65"/>
    <mergeCell ref="AA63:AA65"/>
    <mergeCell ref="AB63:AB65"/>
    <mergeCell ref="AC63:AC65"/>
    <mergeCell ref="AD63:AD65"/>
    <mergeCell ref="AE63:AE65"/>
    <mergeCell ref="AF63:AF65"/>
    <mergeCell ref="S66:S68"/>
    <mergeCell ref="AA66:AA68"/>
    <mergeCell ref="AB66:AB68"/>
    <mergeCell ref="AC66:AC68"/>
    <mergeCell ref="AD66:AD68"/>
    <mergeCell ref="AE66:AE68"/>
    <mergeCell ref="AF66:AF68"/>
    <mergeCell ref="S69:S71"/>
    <mergeCell ref="AA69:AA71"/>
    <mergeCell ref="AB69:AB71"/>
    <mergeCell ref="AC69:AC71"/>
    <mergeCell ref="AD69:AD71"/>
    <mergeCell ref="AE69:AE71"/>
    <mergeCell ref="AF69:AF71"/>
    <mergeCell ref="S72:S74"/>
    <mergeCell ref="AE72:AE74"/>
    <mergeCell ref="AF72:AF74"/>
    <mergeCell ref="S75:S77"/>
    <mergeCell ref="AA75:AA77"/>
    <mergeCell ref="AB75:AB77"/>
    <mergeCell ref="AC75:AC77"/>
    <mergeCell ref="AD75:AD77"/>
    <mergeCell ref="AE75:AE77"/>
    <mergeCell ref="AF75:AF77"/>
    <mergeCell ref="AE78:AE80"/>
    <mergeCell ref="AF78:AF80"/>
    <mergeCell ref="S81:S83"/>
    <mergeCell ref="AA81:AA83"/>
    <mergeCell ref="AB81:AB83"/>
    <mergeCell ref="AC81:AC83"/>
    <mergeCell ref="AD81:AD83"/>
    <mergeCell ref="AE81:AE83"/>
    <mergeCell ref="AF81:AF83"/>
    <mergeCell ref="AE84:AE86"/>
    <mergeCell ref="AF84:AF86"/>
    <mergeCell ref="AQ61:AR61"/>
    <mergeCell ref="AS61:AT61"/>
    <mergeCell ref="AU61:AV61"/>
    <mergeCell ref="AH63:AH86"/>
    <mergeCell ref="AI63:AI65"/>
    <mergeCell ref="AQ63:AQ65"/>
    <mergeCell ref="AR63:AR65"/>
    <mergeCell ref="AS63:AS65"/>
    <mergeCell ref="AT63:AT65"/>
    <mergeCell ref="AU63:AU65"/>
    <mergeCell ref="AV63:AV65"/>
    <mergeCell ref="AI66:AI68"/>
    <mergeCell ref="AQ66:AQ68"/>
    <mergeCell ref="AR66:AR68"/>
    <mergeCell ref="AS66:AS68"/>
    <mergeCell ref="AT66:AT68"/>
    <mergeCell ref="AU66:AU68"/>
    <mergeCell ref="AV66:AV68"/>
    <mergeCell ref="AI69:AI71"/>
    <mergeCell ref="AQ69:AQ71"/>
    <mergeCell ref="AR69:AR71"/>
    <mergeCell ref="AS69:AS71"/>
    <mergeCell ref="AT69:AT71"/>
    <mergeCell ref="AU69:AU71"/>
    <mergeCell ref="AV69:AV71"/>
    <mergeCell ref="AI72:AI74"/>
    <mergeCell ref="AQ72:AQ74"/>
    <mergeCell ref="AR72:AR74"/>
    <mergeCell ref="AS72:AS74"/>
    <mergeCell ref="AT72:AT74"/>
    <mergeCell ref="AU72:AU74"/>
    <mergeCell ref="AV72:AV74"/>
    <mergeCell ref="AI75:AI77"/>
    <mergeCell ref="AQ75:AQ77"/>
    <mergeCell ref="AR75:AR77"/>
    <mergeCell ref="AS75:AS77"/>
    <mergeCell ref="AT75:AT77"/>
    <mergeCell ref="AU75:AU77"/>
    <mergeCell ref="AV75:AV77"/>
    <mergeCell ref="AI78:AI80"/>
    <mergeCell ref="AQ78:AQ80"/>
    <mergeCell ref="AR78:AR80"/>
    <mergeCell ref="AS78:AS80"/>
    <mergeCell ref="AT78:AT80"/>
    <mergeCell ref="AU78:AU80"/>
    <mergeCell ref="AV78:AV80"/>
    <mergeCell ref="AI81:AI83"/>
    <mergeCell ref="AQ81:AQ83"/>
    <mergeCell ref="AR81:AR83"/>
    <mergeCell ref="AS81:AS83"/>
    <mergeCell ref="AT81:AT83"/>
    <mergeCell ref="AU81:AU83"/>
    <mergeCell ref="AV81:AV83"/>
    <mergeCell ref="AI84:AI86"/>
    <mergeCell ref="AQ84:AQ86"/>
    <mergeCell ref="AR84:AR86"/>
    <mergeCell ref="AS84:AS86"/>
    <mergeCell ref="AT84:AT86"/>
    <mergeCell ref="AU84:AU86"/>
    <mergeCell ref="AV84:AV86"/>
    <mergeCell ref="BH61:BI61"/>
    <mergeCell ref="BJ61:BK61"/>
    <mergeCell ref="BL61:BM61"/>
    <mergeCell ref="AY63:AY86"/>
    <mergeCell ref="AZ63:AZ65"/>
    <mergeCell ref="BH63:BH65"/>
    <mergeCell ref="BI63:BI65"/>
    <mergeCell ref="BJ63:BJ65"/>
    <mergeCell ref="BK63:BK65"/>
    <mergeCell ref="BL63:BL65"/>
    <mergeCell ref="BM63:BM65"/>
    <mergeCell ref="AZ66:AZ68"/>
    <mergeCell ref="BH66:BH68"/>
    <mergeCell ref="BI66:BI68"/>
    <mergeCell ref="BJ66:BJ68"/>
    <mergeCell ref="BK66:BK68"/>
    <mergeCell ref="BL66:BL68"/>
    <mergeCell ref="BM66:BM68"/>
    <mergeCell ref="AZ69:AZ71"/>
    <mergeCell ref="BH69:BH71"/>
    <mergeCell ref="BI69:BI71"/>
    <mergeCell ref="BJ69:BJ71"/>
    <mergeCell ref="BK69:BK71"/>
    <mergeCell ref="BL69:BL71"/>
    <mergeCell ref="BM69:BM71"/>
    <mergeCell ref="AZ72:AZ74"/>
    <mergeCell ref="BH72:BH74"/>
    <mergeCell ref="BI72:BI74"/>
    <mergeCell ref="BJ72:BJ74"/>
    <mergeCell ref="BK72:BK74"/>
    <mergeCell ref="BL72:BL74"/>
    <mergeCell ref="BM72:BM74"/>
    <mergeCell ref="AZ75:AZ77"/>
    <mergeCell ref="BH75:BH77"/>
    <mergeCell ref="BI75:BI77"/>
    <mergeCell ref="BJ75:BJ77"/>
    <mergeCell ref="BK75:BK77"/>
    <mergeCell ref="BL75:BL77"/>
    <mergeCell ref="BM75:BM77"/>
    <mergeCell ref="AZ84:AZ86"/>
    <mergeCell ref="BH84:BH86"/>
    <mergeCell ref="BI84:BI86"/>
    <mergeCell ref="BJ84:BJ86"/>
    <mergeCell ref="BK84:BK86"/>
    <mergeCell ref="BL84:BL86"/>
    <mergeCell ref="BM84:BM86"/>
    <mergeCell ref="AZ78:AZ80"/>
    <mergeCell ref="BH78:BH80"/>
    <mergeCell ref="BI78:BI80"/>
    <mergeCell ref="BJ78:BJ80"/>
    <mergeCell ref="BK78:BK80"/>
    <mergeCell ref="BL78:BL80"/>
    <mergeCell ref="BM78:BM80"/>
    <mergeCell ref="AZ81:AZ83"/>
    <mergeCell ref="BH81:BH83"/>
    <mergeCell ref="BI81:BI83"/>
    <mergeCell ref="BJ81:BJ83"/>
    <mergeCell ref="BK81:BK83"/>
    <mergeCell ref="BL81:BL83"/>
    <mergeCell ref="BM81:BM83"/>
  </mergeCells>
  <pageMargins left="0.7" right="0.7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Haemophilus_Moraxella_Streptoco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Ewelinka</dc:creator>
  <cp:lastModifiedBy>prof. Robert Bucki</cp:lastModifiedBy>
  <cp:lastPrinted>2021-01-04T11:30:38Z</cp:lastPrinted>
  <dcterms:created xsi:type="dcterms:W3CDTF">2020-12-30T12:34:20Z</dcterms:created>
  <dcterms:modified xsi:type="dcterms:W3CDTF">2022-09-09T08:55:18Z</dcterms:modified>
</cp:coreProperties>
</file>